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110" windowWidth="28755" windowHeight="11565" activeTab="1"/>
  </bookViews>
  <sheets>
    <sheet name="Запрос котировок" sheetId="1" r:id="rId1"/>
    <sheet name="Единсвенный поставщик" sheetId="2" r:id="rId2"/>
  </sheets>
  <calcPr calcId="145621"/>
</workbook>
</file>

<file path=xl/calcChain.xml><?xml version="1.0" encoding="utf-8"?>
<calcChain xmlns="http://schemas.openxmlformats.org/spreadsheetml/2006/main">
  <c r="G151" i="1" l="1"/>
  <c r="G144" i="1" l="1"/>
  <c r="G142" i="1" l="1"/>
  <c r="G141" i="1"/>
  <c r="G140" i="1"/>
  <c r="G137" i="1"/>
  <c r="G134" i="1"/>
  <c r="G123" i="1"/>
  <c r="G121" i="1"/>
  <c r="G120" i="1"/>
  <c r="G118" i="1"/>
  <c r="G111" i="1" l="1"/>
  <c r="G113" i="1"/>
  <c r="G106" i="1"/>
  <c r="G103" i="1" l="1"/>
  <c r="G98" i="1"/>
  <c r="G97" i="1"/>
  <c r="G91" i="1"/>
  <c r="G84" i="1"/>
  <c r="G79" i="1"/>
  <c r="G76" i="1"/>
  <c r="G72" i="1"/>
  <c r="G58" i="1"/>
</calcChain>
</file>

<file path=xl/sharedStrings.xml><?xml version="1.0" encoding="utf-8"?>
<sst xmlns="http://schemas.openxmlformats.org/spreadsheetml/2006/main" count="3770" uniqueCount="1057">
  <si>
    <t> Наименование заказчика</t>
  </si>
  <si>
    <t>Способ закупки</t>
  </si>
  <si>
    <t>Дата подведения итогов </t>
  </si>
  <si>
    <t>Дата заключения договора и номер </t>
  </si>
  <si>
    <t>Предмет договора</t>
  </si>
  <si>
    <t>Цена договора</t>
  </si>
  <si>
    <t>Период (срок) исполнения </t>
  </si>
  <si>
    <t>Поставщик (подрядчик, исполнитель) </t>
  </si>
  <si>
    <t>Договор </t>
  </si>
  <si>
    <t>Дата внесения сведений</t>
  </si>
  <si>
    <t>n/n</t>
  </si>
  <si>
    <t>Договор заключен без использования ЭЦП </t>
  </si>
  <si>
    <t> Изменение договора/исполнение договора/расторжение</t>
  </si>
  <si>
    <t>запрос котировок</t>
  </si>
  <si>
    <t>нет</t>
  </si>
  <si>
    <t>единственный поставщик</t>
  </si>
  <si>
    <t>по факту</t>
  </si>
  <si>
    <t>ЗАО "Фармкомлект" ИНН 3123041588</t>
  </si>
  <si>
    <t>ООО "Дезмедторг" ИНН 7744000302</t>
  </si>
  <si>
    <t>ООО ГК "Надежда-Фарм" ИНН 7728658430</t>
  </si>
  <si>
    <t>ООО "Медснаб" ИНН 3662212115</t>
  </si>
  <si>
    <t>ООО "Колибри" ИНН 3102000157</t>
  </si>
  <si>
    <t>ООО "Технология Охраны" ИНН 3102634731</t>
  </si>
  <si>
    <t>ООО "Мимас" ИНН 3123123431</t>
  </si>
  <si>
    <t>ИП Абакумов Юрий Сергеевич ИНН 7710140679</t>
  </si>
  <si>
    <t>ИП Ким Денис Валентинович ИНН 312818509893</t>
  </si>
  <si>
    <t>ООО "ЛЮКС-Дент" ИНН 3123227896</t>
  </si>
  <si>
    <t>ООО "КреативМедприбор" ИНН 7736566856</t>
  </si>
  <si>
    <t>ООО "Наука -Связь" ИНН 7714158099</t>
  </si>
  <si>
    <t>ФГКУ "УВО ВНГ Росии по Белгородской области" ИНН 3123307090</t>
  </si>
  <si>
    <t>ОГБУЗ "Кожно-венерологический диспансер" ИНН 3124010790</t>
  </si>
  <si>
    <t>ФБУЗ "Центр гигиены и эпидемиологии в Белгородской области" ИНН 3123117607</t>
  </si>
  <si>
    <t>ФБУ "Белгородский ЦСМ" ИНН 3125008748</t>
  </si>
  <si>
    <t>ООО "ВЕТЛАБСЕРВИС" ИНН 3123433384</t>
  </si>
  <si>
    <t>ООО "ПЦ-Паритет" ИНН 7605017235</t>
  </si>
  <si>
    <t>ООО "БелгородРентген" ИНН 3121183971</t>
  </si>
  <si>
    <t>ИП Верзунов Станислав Георгиевич ИНН 312306129793</t>
  </si>
  <si>
    <t>ООО "Открытая медицина" ИНН 3123198074</t>
  </si>
  <si>
    <t>ИП Травкин Олег Геннадьевич ИНН 673101550769</t>
  </si>
  <si>
    <t>ЧУЗ "РЖД-Медицина" г.Белгород</t>
  </si>
  <si>
    <t>ООО «Вофф-дизайн» ИНН 3123043754</t>
  </si>
  <si>
    <t>ООО «ВЕТЛАБСЕРВИС» ИНН 3123433384</t>
  </si>
  <si>
    <t>ЧУЗ "РЖД-Медицина" г. Белгород"</t>
  </si>
  <si>
    <t>ООО «Джи Пи Си Рус» ИНН 6167108933</t>
  </si>
  <si>
    <t>АО "Железнодорожная торговая компания" ИНН 7708639622</t>
  </si>
  <si>
    <t>Поставка экстемпоральной рецептуры на 2020 год</t>
  </si>
  <si>
    <t>Поставка автомобильного топлива (бензина) на 2020 год</t>
  </si>
  <si>
    <t>поставка дезинфицирующих средств на 2020 год</t>
  </si>
  <si>
    <t>поставка печатной продукции на 2020 год</t>
  </si>
  <si>
    <t>поставка лекарственных средств на 1-е полугодие 2020 года</t>
  </si>
  <si>
    <t>поставка перевязочного материала на 1-е полугодие 2020 года</t>
  </si>
  <si>
    <t>поставка расходного материала на 1-е полугодие 2020 года</t>
  </si>
  <si>
    <t>поставка изделий медицинского назначения на 1-е полугодие 2020 года</t>
  </si>
  <si>
    <t>оказания услуг по заправке и восстановлению картриджей Поликлиники № 2</t>
  </si>
  <si>
    <t>оказания услуг по заправке и восстановлению картриджей Поликлиники № 3</t>
  </si>
  <si>
    <t>выполнение работ по техническому обслуживанию медицинского оборудования в 2020 году</t>
  </si>
  <si>
    <t>оказания услуг по ремонту принтеров и МФУ, заправке и восстановлению картриджей Поликлиники № 1</t>
  </si>
  <si>
    <t>оказания услуг по охране зданий и территорий в 2020 году</t>
  </si>
  <si>
    <t>оказание услуг по сопровождению МИС ПК «ТрастМед» в 2020 году</t>
  </si>
  <si>
    <t>Поставка компьютерной техники и периферийного оборудования на 2020 год</t>
  </si>
  <si>
    <t>Поставка тест полосок для одновременного определения 6-ти наркотиков в моче к анализатору АМ-2100 на 1 полугодие 2020 года</t>
  </si>
  <si>
    <t>Поставка тест полосок для одновременного выявления 6 и 10 видов наркотиков в моче и тест полоски для Тропонина I, Миоглобина, Креатинкиназы-МВ на 1 полугодие 2020 года</t>
  </si>
  <si>
    <t>Поставка расходных материалов на 1 полугодие 2020 года</t>
  </si>
  <si>
    <t>Оказание услуг по организации 3 - х разового лечебного питания в 2020 году</t>
  </si>
  <si>
    <t>Оказание услуг на обслуживание систем пожарной сигнализации  и оповещения о пожаре на 2020 год</t>
  </si>
  <si>
    <t>Оказание услуг по вывозу жидких бытовых отходов на 2020 год</t>
  </si>
  <si>
    <t>оказание медицинских услуг по зубопротезированию - изготовление и ремонт зубных протезов на 2020 год</t>
  </si>
  <si>
    <t>05.12.2019 329/19</t>
  </si>
  <si>
    <t>20.12.2019        Р-5195/19</t>
  </si>
  <si>
    <t>17.12.2019 333/19</t>
  </si>
  <si>
    <t>17.12.2019 334/19</t>
  </si>
  <si>
    <t>17.12.2019 335/19</t>
  </si>
  <si>
    <t>17.12.2019 336/19</t>
  </si>
  <si>
    <t>17.12.2019 337/19</t>
  </si>
  <si>
    <t>17.12.2019 338/19</t>
  </si>
  <si>
    <t>17.12.2019 339/19</t>
  </si>
  <si>
    <t>17.12.2019 340/19</t>
  </si>
  <si>
    <t>17.12.2019 341/19</t>
  </si>
  <si>
    <t>17.12.2019 342/19</t>
  </si>
  <si>
    <t>17.12.2019 343/19</t>
  </si>
  <si>
    <t>17.12.2019 344/19</t>
  </si>
  <si>
    <t>17.12.2019 345/19</t>
  </si>
  <si>
    <t>17.12.2019 346/19</t>
  </si>
  <si>
    <t>17.12.2019 347/19</t>
  </si>
  <si>
    <t>17.12.2019 348/19</t>
  </si>
  <si>
    <t>17.12.2019 349/19</t>
  </si>
  <si>
    <t>17.12.2019 350/19</t>
  </si>
  <si>
    <t>17.12.2019 351/19</t>
  </si>
  <si>
    <t>17.12.2019 352/19</t>
  </si>
  <si>
    <t>17.12.2019 353/19</t>
  </si>
  <si>
    <t>17.12.2019 354/19</t>
  </si>
  <si>
    <t>17.12.2019 355/19</t>
  </si>
  <si>
    <t>17.12.2019 356/19</t>
  </si>
  <si>
    <t>17.12.2019 357/19</t>
  </si>
  <si>
    <t>17.12.2019 358/19</t>
  </si>
  <si>
    <t>18.12.2019 20159000048</t>
  </si>
  <si>
    <t>17.12.2019 359/19</t>
  </si>
  <si>
    <t>17.12.2019 360/19</t>
  </si>
  <si>
    <t>17.12.2019 361/19</t>
  </si>
  <si>
    <t>17.12.2019 362/19</t>
  </si>
  <si>
    <t>17.12.2019 363/19</t>
  </si>
  <si>
    <t>17.12.2019 364/19</t>
  </si>
  <si>
    <t>30.12.2019 32/20</t>
  </si>
  <si>
    <t>30.12.2019 33/20</t>
  </si>
  <si>
    <t>30.12.2019 34/20</t>
  </si>
  <si>
    <t>30.12.2019 373/19</t>
  </si>
  <si>
    <t>30.12.2019 103/20</t>
  </si>
  <si>
    <t>18.01.2019 71/20</t>
  </si>
  <si>
    <t>14.01.2019 56/20</t>
  </si>
  <si>
    <t>30.12.2019 35/20</t>
  </si>
  <si>
    <t>30.12.2019 374/19</t>
  </si>
  <si>
    <t>ООО «Фарм Технологии плюс» ИНН 3664110253</t>
  </si>
  <si>
    <t xml:space="preserve">ООО «Издат-Черноземье» ИНН 3662046958 </t>
  </si>
  <si>
    <t>ООО «ТД БФДБ» ИНН 3123415339</t>
  </si>
  <si>
    <t>ООО «Фирма Инфора» ИНН 3126019125</t>
  </si>
  <si>
    <t>ООО «НИКС-БЕЛГОРОД» ИНН 3123393452</t>
  </si>
  <si>
    <t>ООО «ЧОП «Патриот-Охрана» ИНН 3123458276</t>
  </si>
  <si>
    <t>ООО "ДТК" ИНН 7751154455</t>
  </si>
  <si>
    <t>Поверка, калибровка средств измерений</t>
  </si>
  <si>
    <t>09.12.2019 № БК-624/19</t>
  </si>
  <si>
    <t>Проведение индивидуального дозиметрического контроля</t>
  </si>
  <si>
    <t>23.12.2019№ 314/18</t>
  </si>
  <si>
    <t>ИП Левандоский Сергей Леонидович ИНН 312327004837</t>
  </si>
  <si>
    <t>10.12.2019 № 2/2019</t>
  </si>
  <si>
    <t>Предоставление доступа к сети Интернет</t>
  </si>
  <si>
    <t>Предоставление услуг местной телефонной связи</t>
  </si>
  <si>
    <t>27.12.2019 № ТК-201407/00160</t>
  </si>
  <si>
    <t>27.12.2019 № ТК-201507/00225</t>
  </si>
  <si>
    <t>ООО "Региональные ТелеСистемы" ИНН 3123178261</t>
  </si>
  <si>
    <t>Реагирование группами задержания пункта централизованной охраны на 2020 год</t>
  </si>
  <si>
    <t>31.12.2019 № 6/20</t>
  </si>
  <si>
    <t>ООО "БелТехноИмпульс" ИНН 3123115649</t>
  </si>
  <si>
    <t>31.12.2019 № 0211-20 ТО</t>
  </si>
  <si>
    <t>Предоставление услуг связи в здании круглосуточного стационара</t>
  </si>
  <si>
    <t>31.12.2019 № ТБК#2020-01#00542</t>
  </si>
  <si>
    <t>31.12.2019 № 2497/22/531946/МВ</t>
  </si>
  <si>
    <t>31.12.2019 № ИБК#2020-01#01050</t>
  </si>
  <si>
    <t>Минеральная питьевая вода</t>
  </si>
  <si>
    <t>Предоставление услуг телефонной связи (междугородняя/международная)</t>
  </si>
  <si>
    <t>Теплоэнергия</t>
  </si>
  <si>
    <t>Почтовые марки</t>
  </si>
  <si>
    <t>Проведение исследований на определение антител к бледной трепонеме в иммуноферментном исследовании в сыворотке крови</t>
  </si>
  <si>
    <t>Приобретение услуг для проведения клинико-диагностических исследования биологического материала в центре СПИД в 2020 году</t>
  </si>
  <si>
    <t>Услуги специальной связи на доставку наркотических средств и психотропных веществ в 2020 году</t>
  </si>
  <si>
    <t>Услуги по проведению лабораторно-инструментальных исследований факторов внешней среды</t>
  </si>
  <si>
    <t>Информационное сопровождение (Аналитфармация)</t>
  </si>
  <si>
    <t>Проведение гистологического исследования биологического материала  для поликлиники №3 на ст. Старый Оскол на 2020 год</t>
  </si>
  <si>
    <t>Оказание услуг по проведению лабораторных исследований для поликлиник №1 на ст. Белгород, №2 на ст. Валуйки, №3 на ст. Старый Оскол на 2020 год</t>
  </si>
  <si>
    <t>Приобретение исследования  для поликлиник №1 на ст. Белгород, №2 на ст. Валуйки, №4 на ст. Старый Оскол на 2020 год</t>
  </si>
  <si>
    <t>Поверка и ремонт средств измерений на 2020 год</t>
  </si>
  <si>
    <t>Проведение гистологического исследования биологического материала для поликлиник №1 на ст. Белгород, №2 на ст. Валуйки, №4 на ст. Старый Оскол на 2020 год</t>
  </si>
  <si>
    <t>Оказание услуг по утилизации списанного Флюорографа ФЦ-01 «Электрон» находящегося в поликлинике №3 на ст. Ст. Оскол</t>
  </si>
  <si>
    <t>Световоды стер. ОВК № 80</t>
  </si>
  <si>
    <t>Маски и термометры</t>
  </si>
  <si>
    <t>Чистея плюс р-р 100 мл</t>
  </si>
  <si>
    <t>Облучатель-рециркулятор воздуха ультрафиолетовый</t>
  </si>
  <si>
    <t>Комплект изделий для в/в облучения крови КИВЛ-01</t>
  </si>
  <si>
    <t>Очки защитные (прозрачные)</t>
  </si>
  <si>
    <t>Халаты, шапочки, перчатки</t>
  </si>
  <si>
    <t>Шприц 10 мл. 3-х компонентный одноразовый</t>
  </si>
  <si>
    <t>Пакет для сбора и хранения медицинских отходов 50х60 см (желтый)</t>
  </si>
  <si>
    <t>Оборудования для оснащения кабинета квантовой гемотерапии в отделение реабилитации урочища Липки</t>
  </si>
  <si>
    <t>Кислородный ингалятор КИ-5 исполнение 2</t>
  </si>
  <si>
    <t>Набор реактивов для определения гемоглобина, 600 оп. с калибратором</t>
  </si>
  <si>
    <t>Соль для галогенератора</t>
  </si>
  <si>
    <t>Аппараты для внутреннего облучения крови светодиодный (АВОКС) «СОЛАРИС»</t>
  </si>
  <si>
    <t>Вакуумная пробирка активатор свертывания</t>
  </si>
  <si>
    <t>Вывоз и утилизация медицинских отходов класса Б и В для Поликлиники № 3 на ст. Старый Оскол на 2020 год</t>
  </si>
  <si>
    <t>Вывоз и утилизация медицинских отходов класса Б и В для Поликлиники № 1 на ст. Белгород на 2020 год</t>
  </si>
  <si>
    <t>Вывоз и утилизация медицинских отходов класса Б и В для Поликлиники № 2 на ст. Валуйки на 2020 год</t>
  </si>
  <si>
    <t>Аскорбиновая кислота</t>
  </si>
  <si>
    <t>Проведение исследований биологического материала</t>
  </si>
  <si>
    <t>Грязь сульфидно-иловая</t>
  </si>
  <si>
    <t>Парафармацевтическая продукция</t>
  </si>
  <si>
    <t>Парафин П-2</t>
  </si>
  <si>
    <t>Проведение исследования биологического материала</t>
  </si>
  <si>
    <t>Комплект противоэпидемический Садолит-1 одноразовый</t>
  </si>
  <si>
    <t>Термометры</t>
  </si>
  <si>
    <t>Транспортная система со средой CVTR</t>
  </si>
  <si>
    <t>Расходные материалы для имплантаталогии</t>
  </si>
  <si>
    <t>Рибавирин</t>
  </si>
  <si>
    <t>Устройства дозирующие настенные локтевые и термометры</t>
  </si>
  <si>
    <t>Средство дезинфицирующее «Диасептик-30»</t>
  </si>
  <si>
    <t>Очки и Облучатели – рециркуляторы воздуха ультрафиолетовые бактерицидные</t>
  </si>
  <si>
    <t>Дез средства - Ньюжавел таблетки</t>
  </si>
  <si>
    <t>Жавель Син Табс и дез средства</t>
  </si>
  <si>
    <t>Техническое обслуживание инженерных сетей и оборудования входящих в состав многоквартирного дома</t>
  </si>
  <si>
    <t>Монтаж/демонтаж баннеров</t>
  </si>
  <si>
    <t>Сопровождение программного комплекса «БИС «Med-Provision»</t>
  </si>
  <si>
    <t>Жалюзи</t>
  </si>
  <si>
    <t>Инфракрасный обогреватель Neoclima SHAFT-2.0 + штатив</t>
  </si>
  <si>
    <t>Предоставление услуг по обращению с ТКО</t>
  </si>
  <si>
    <t>Стекло 4 мм матовое обр. отв.</t>
  </si>
  <si>
    <t xml:space="preserve"> Корпус под цилиндр для китайских замков</t>
  </si>
  <si>
    <t>Предоставление услуг по техническому осмотру автотранспорта</t>
  </si>
  <si>
    <t>Плита электрическая Лысьва ЭПБ 22 зеленый</t>
  </si>
  <si>
    <t>Памятный адрес</t>
  </si>
  <si>
    <t>Предоставление статинформации</t>
  </si>
  <si>
    <t>Буклет</t>
  </si>
  <si>
    <t>Электрическая энергия</t>
  </si>
  <si>
    <t>Листовка</t>
  </si>
  <si>
    <t>Замки и фурнитура</t>
  </si>
  <si>
    <t>Открытка «Поздравляем»</t>
  </si>
  <si>
    <t>Стиральные машины</t>
  </si>
  <si>
    <t>Спецодежды</t>
  </si>
  <si>
    <t>Автошины</t>
  </si>
  <si>
    <t>Шкаф со столешницей</t>
  </si>
  <si>
    <t>Открытки</t>
  </si>
  <si>
    <t>Изготовление печатей, штампов, факсимилье и приобретение сопутствующих товаров</t>
  </si>
  <si>
    <t>Стулья и кресла</t>
  </si>
  <si>
    <t>Металлическая мебель</t>
  </si>
  <si>
    <t>Изготовление рекламной полиграфии и сувенирной продукции</t>
  </si>
  <si>
    <t>Оверловка ковролина, ковров, дорожек</t>
  </si>
  <si>
    <t>Право использования результата интеллектуальной деятельности – базы данных «TENDERLAND»</t>
  </si>
  <si>
    <t>Пакеты и ручки с логотипом</t>
  </si>
  <si>
    <t>Реестр договоров 2020 год</t>
  </si>
  <si>
    <t>Техническая экспертиза (составление акта)</t>
  </si>
  <si>
    <t>Выполнение работ по устройству приточно-вытяжной вентиляции в моечной кабинета ФГДС здания поликлиники №1 на ст. Белгород</t>
  </si>
  <si>
    <t>Dr. Web Desktop Security Suite</t>
  </si>
  <si>
    <t>Организация и проведение празднования дня защитника Отечества и Международного женского дня</t>
  </si>
  <si>
    <t>Найм пассажирского автобуса</t>
  </si>
  <si>
    <t>Бак многофункциональный «гроссо» 24 л с крышкой</t>
  </si>
  <si>
    <t>Техническое заключение на списание</t>
  </si>
  <si>
    <t>Размещение рекламы и изготовление аудиозаписи</t>
  </si>
  <si>
    <t>Техническое обслуживание установок пожарной сигнализации и системы оповещения о пожаре</t>
  </si>
  <si>
    <t>30.12.2019 № 02-01/20</t>
  </si>
  <si>
    <t>31.12.2019 № 374/19</t>
  </si>
  <si>
    <t>31.12.2019 № VR001101</t>
  </si>
  <si>
    <t>02.01.2020 № 446/СТ</t>
  </si>
  <si>
    <t>31.12.2019 № 143</t>
  </si>
  <si>
    <t>31.12.2019 № 100/20/55</t>
  </si>
  <si>
    <t>18.03.2020 № 100/20/80</t>
  </si>
  <si>
    <t>16.03.2020 № 103/20</t>
  </si>
  <si>
    <t>11.03.2020 № 101/20/76</t>
  </si>
  <si>
    <t>11.03.2020 № 100/20/75</t>
  </si>
  <si>
    <t>11.03.2020 № 1985</t>
  </si>
  <si>
    <t>11.03.2020 № 20159000099</t>
  </si>
  <si>
    <t>19.02.2020 № 20159000099/0002</t>
  </si>
  <si>
    <t>02.03.2020 № 1690</t>
  </si>
  <si>
    <t>02.03.2020 № 100/20/36</t>
  </si>
  <si>
    <t>27.02.2020 № 058951-06-к-м-р</t>
  </si>
  <si>
    <t>27.02.2020 № 058931-01-к-ма</t>
  </si>
  <si>
    <t>27.02.2020 № 29-20-к-м-р</t>
  </si>
  <si>
    <t>26.02.2020 № 100/20/57</t>
  </si>
  <si>
    <t>19.02.2020 № 02/75</t>
  </si>
  <si>
    <t>18.02.2020 № 16</t>
  </si>
  <si>
    <t>17.02.2020 № 20159000185</t>
  </si>
  <si>
    <t>13.02.2020 № 100/20/28</t>
  </si>
  <si>
    <t>12.02.2020 № 100/20/27</t>
  </si>
  <si>
    <t>10.02.2020 № 100/20/23</t>
  </si>
  <si>
    <t>10.02.2020 № 109/20</t>
  </si>
  <si>
    <t>10.02.2020 № 110/20</t>
  </si>
  <si>
    <t>10.02.2020 № 111/20</t>
  </si>
  <si>
    <t>21.01.2020 от 01/51-2020</t>
  </si>
  <si>
    <t>27.01.2020 № 94/20/1</t>
  </si>
  <si>
    <t>27.01.2020 № 94/20/2</t>
  </si>
  <si>
    <t>27.01.2020 № 94/20/3</t>
  </si>
  <si>
    <t>21.01.2020 № 106</t>
  </si>
  <si>
    <t>20.01.2020 № 22</t>
  </si>
  <si>
    <t>17.01.2020 № 19</t>
  </si>
  <si>
    <t>10.01.2020 № 3-П</t>
  </si>
  <si>
    <t>09.01.2020 № 20159000040/0001</t>
  </si>
  <si>
    <t>09.01.2020 № 4525</t>
  </si>
  <si>
    <t>09.01.2020 № 20159000040/0006</t>
  </si>
  <si>
    <t>09.01.2020 № 1/Н</t>
  </si>
  <si>
    <t>09.01.2020 № 8</t>
  </si>
  <si>
    <t>01.01.2020 № 15-к/1</t>
  </si>
  <si>
    <t>ОГБУЗ «Белгородский центр профилактики и борьбы со СПИД» ИНН 3123030441</t>
  </si>
  <si>
    <t>ФБУЗ «Центр гигиены и эпидимиологии в Белгородской области» ИНН 3123117607</t>
  </si>
  <si>
    <t>ФГУП «Главный центр специальной связи» ИНН 7717043113</t>
  </si>
  <si>
    <t>ООО «Аналитический центр» ИНН 3666086856</t>
  </si>
  <si>
    <t>ОГБУЗ «Старооскольская окружная больница Святителя Луки Крымского» ИНН 3128138181</t>
  </si>
  <si>
    <t>ООО «ОРИОН МС» ИНН 3664120389</t>
  </si>
  <si>
    <t>ОГБУЗ «Белгородское патологоанатомическое бюро» ИНН 3124011297</t>
  </si>
  <si>
    <t>ООО «Стоматологический Центр №1» ИНН 3123193622</t>
  </si>
  <si>
    <t>ООО «Кварцприбор» ИНН 7841329702</t>
  </si>
  <si>
    <t>ООО ГК «Надежда-Фарм» ИНН 7728658430</t>
  </si>
  <si>
    <t>ООО "Полироник" ИНН 7710436034</t>
  </si>
  <si>
    <t>ЗАО «Фармкомплект» ИНН 3123041588</t>
  </si>
  <si>
    <t>ИП Абакумов Юрий Сергеевич ИНН 310206388906</t>
  </si>
  <si>
    <t>ООО «Ветлабсервис» ИНН 3123433384</t>
  </si>
  <si>
    <t>ИП Денисенко Дарья Алексеевна ИНН 222330541401</t>
  </si>
  <si>
    <t>ООО «ТК «Экотранс» ИНН 3123084038</t>
  </si>
  <si>
    <t>ООО «Медснаб» ИНН 3662212115</t>
  </si>
  <si>
    <t>ООО ТПК «Витатерра» ИНН 5037004635</t>
  </si>
  <si>
    <t>ООО «Дентли» ИНН 3123208029</t>
  </si>
  <si>
    <t>ОАО "РЖД" ИНН 7708503727</t>
  </si>
  <si>
    <t>АО «Компания ТрансТелеКом» ИНН 7709219099</t>
  </si>
  <si>
    <t>ООО «Элгаз-плюс» ИНН 3121081200</t>
  </si>
  <si>
    <t>ПАО «Квадра» ИНН 6829012680</t>
  </si>
  <si>
    <t>АО «Почта России» ИНН 7724490000</t>
  </si>
  <si>
    <t>ООО «Технико-информационный сервис» ИНН 3123074287</t>
  </si>
  <si>
    <t>20.02.2020 № 100/20/67</t>
  </si>
  <si>
    <t>ИП Ларинский Олег Игоревич ИНН 312319968620</t>
  </si>
  <si>
    <t>20.02.2020 № 100/20/54</t>
  </si>
  <si>
    <t>ООО «Графит» ИНН 3123216478</t>
  </si>
  <si>
    <t>19.02.2020 № б/н</t>
  </si>
  <si>
    <t>ЗАО «Белгородская областная типография» ИНН 3123127122</t>
  </si>
  <si>
    <t>ИП Бычковский Павел Владимирович ИНН 312301182169</t>
  </si>
  <si>
    <t>14.02.2020 № 14-02</t>
  </si>
  <si>
    <t>ИП Важинский Петр Федорович ИНН 312300240530</t>
  </si>
  <si>
    <t>14.02.2020 № 100/20/74</t>
  </si>
  <si>
    <t>ООО "КОМУС" ИНН 7721793895</t>
  </si>
  <si>
    <t>12.02.2020 № 20159000175</t>
  </si>
  <si>
    <t>12.02.2020 № 20159000162</t>
  </si>
  <si>
    <t>ООО «Стерх Сервис» ИНН 3123018532</t>
  </si>
  <si>
    <t>12.02.2020 № 20159000191</t>
  </si>
  <si>
    <t>11.02.2020 № 20159000181</t>
  </si>
  <si>
    <t>ООО «Мебельная Компания «Де Форза» ИНН 3123297893</t>
  </si>
  <si>
    <t>10.02.2020 № 100/20/6</t>
  </si>
  <si>
    <t>ИП Коренева Ирина Валентиновна ИНН 312300459386</t>
  </si>
  <si>
    <t>07.02.2020 № 100/20/11</t>
  </si>
  <si>
    <t>ООО «Профи Плюс» ИНН 3123166900</t>
  </si>
  <si>
    <t>05.02.2020 № 20159000179</t>
  </si>
  <si>
    <t>ООО «ДНС Ритейл» ИНН 2540167061</t>
  </si>
  <si>
    <t>05.02.2020 № Бд0-000205</t>
  </si>
  <si>
    <t>04.02.2020 № 20159000180</t>
  </si>
  <si>
    <t>ИП Молчанова Елена Викторовна ИНН 312337289250</t>
  </si>
  <si>
    <t>03.02.2020 № 20159000177</t>
  </si>
  <si>
    <t>03.02.2020 № 20159000161</t>
  </si>
  <si>
    <t>АО «Белгородская сбытовая компания» ИНН 3123110760</t>
  </si>
  <si>
    <t>01.02.2020 № 4307750</t>
  </si>
  <si>
    <t>28.01.2020 № 20159000160</t>
  </si>
  <si>
    <t xml:space="preserve">ТОФСГС по Белгородской области ИНН 3123114282 </t>
  </si>
  <si>
    <t>27.01.2020 № 16/78</t>
  </si>
  <si>
    <t>21.01.2020 № 100/20/13</t>
  </si>
  <si>
    <t>17.01.2020 № Бд0-000058</t>
  </si>
  <si>
    <t>ООО "САША" ИНН 3125003820</t>
  </si>
  <si>
    <t>16.01.2020 № 020-05</t>
  </si>
  <si>
    <t>15.01.2020 № 65/20</t>
  </si>
  <si>
    <t>ЗАО «ПУЛЬС» ИНН 3124008784</t>
  </si>
  <si>
    <t>14.01.2020 № 85/20</t>
  </si>
  <si>
    <t>ООО «Центр Экологической Безопасности» ИНН 3114011097</t>
  </si>
  <si>
    <t>01.01.2020 № ВЛР-489</t>
  </si>
  <si>
    <t>01.01.2020 № БЛГ-3775</t>
  </si>
  <si>
    <t>01.01.2020 № СОР-2014</t>
  </si>
  <si>
    <t>10.01.2020 № Е-00004497</t>
  </si>
  <si>
    <t>ИП Семернина Татьяна Васильевна ИНН 312308130650</t>
  </si>
  <si>
    <t>10.01.2020 № 66/20</t>
  </si>
  <si>
    <t>ООО «М 207 Софт» ИНН 3123148348</t>
  </si>
  <si>
    <t>09.01.2020 № 100/20/63</t>
  </si>
  <si>
    <t>ИП Гамурак Владимир Владимирович ИНН 312321062092</t>
  </si>
  <si>
    <t>09.01.2020 № 98/20</t>
  </si>
  <si>
    <t>09.01.2020 № б/н</t>
  </si>
  <si>
    <t>ООО «УК Центральная» ИНН 3123113465</t>
  </si>
  <si>
    <t>ООО «МК АмарантЛаб» ИНН 3123424206</t>
  </si>
  <si>
    <t>27.03.2020 № 100/20/99</t>
  </si>
  <si>
    <t>26.03.2020 № 100/20/100</t>
  </si>
  <si>
    <t>ООО "Норман" ИНН 3625010992</t>
  </si>
  <si>
    <t>23.03.2020 № 100/20/82</t>
  </si>
  <si>
    <t>ООО «Здравсервис» ИНН 7106040119</t>
  </si>
  <si>
    <t>19.03.2020 № 100/20/81</t>
  </si>
  <si>
    <t>11.03.2020 № 20159000099/0005</t>
  </si>
  <si>
    <t>05.03.2020 № 100/20/72</t>
  </si>
  <si>
    <t>ООО «Стандарт Пластик Групп» ИНН 3123152418</t>
  </si>
  <si>
    <t>ООО Регионцентр «Чайка» ИНН 3128045882</t>
  </si>
  <si>
    <t>02.03.2020 № 100/20/51</t>
  </si>
  <si>
    <t>АО «Железнодорожная торговая компания» ИНН 7708639622</t>
  </si>
  <si>
    <t>28.02.2020 № 01-02-Д/2020</t>
  </si>
  <si>
    <t>ООО «НИКС-Белгород» ИНН 3123393452</t>
  </si>
  <si>
    <t>26.02.2020 № 5</t>
  </si>
  <si>
    <t>21.02.2020 № 20159000170</t>
  </si>
  <si>
    <t>17.02.2020 № 446</t>
  </si>
  <si>
    <t>11.03.2020 № б/н</t>
  </si>
  <si>
    <t>27.03.2020 № 100/20/101</t>
  </si>
  <si>
    <t>27.03.2020 № 100/20/103</t>
  </si>
  <si>
    <t>11.03.2020 № 059</t>
  </si>
  <si>
    <t>01.04.2020 № 100/20/102</t>
  </si>
  <si>
    <t>01.02.2020 №  4041/Г-2020</t>
  </si>
  <si>
    <t>ООО "Ситилаб-Белгород" ИНН 3123170142</t>
  </si>
  <si>
    <t>Лабораторные исследования</t>
  </si>
  <si>
    <t>ООО "2ГИС.С" ИНН 0268081155</t>
  </si>
  <si>
    <t>30.12.2019 № Д_67998</t>
  </si>
  <si>
    <t>Проведение лабораторных исследований</t>
  </si>
  <si>
    <t>23.03.2020 № 100/20/114</t>
  </si>
  <si>
    <t>Табуреты и смартфоны</t>
  </si>
  <si>
    <t>31.12.2019 № 223</t>
  </si>
  <si>
    <t>ООО "Гарант Безопасности" ИНН 3126012659</t>
  </si>
  <si>
    <t>06.04.2020 № б/н</t>
  </si>
  <si>
    <t>Т/о автомобиля</t>
  </si>
  <si>
    <t>Т/о средств пожарной сигнализации</t>
  </si>
  <si>
    <t>Выполнение работ по техническому обслуживанию электроустановок в 2020 году</t>
  </si>
  <si>
    <t>Поставка питьевой воды на 2020 год</t>
  </si>
  <si>
    <t>Оказание прачечных услуг (стирка, сушка и глажение белья) на 2020 год</t>
  </si>
  <si>
    <t>Поставка бланочной продукции на 2020 год</t>
  </si>
  <si>
    <t>Оказание услуг на периодическое техническое обслуживание и ремонт транспортных средств на 2020 год</t>
  </si>
  <si>
    <t>Оказание услуг по обязательному страхованию автогражданской ответственности владельцев транспортных средств (ОСАГО) на 2020 год</t>
  </si>
  <si>
    <t>Поставка комплекса суточного мониторирования ЭКГ (по Холтеру) «Кардиотехника-07»</t>
  </si>
  <si>
    <t>Поставка аппаратов лазерных физиотерапевтических</t>
  </si>
  <si>
    <t>Оказание услуг по техническому обслуживанию приборов учета тепловой энергии в 2020 году</t>
  </si>
  <si>
    <t>Поставка стоматологического материала, инструментария и изделий медицинского назначения на 2020 год</t>
  </si>
  <si>
    <t>Поставка спирта медицинского на 2020 год</t>
  </si>
  <si>
    <t>Поставка автоматического гематологического анализатора</t>
  </si>
  <si>
    <t>Поставка проектора знаков</t>
  </si>
  <si>
    <t>Поставка диоптриметра</t>
  </si>
  <si>
    <t>Поставка хирургического аппарата (физиодиспенсера)</t>
  </si>
  <si>
    <t>Поставка безмаслянного компрессора</t>
  </si>
  <si>
    <t>Оказание услуг по изготовлению электронно-цифровых подписей и доступа к сети VipNet на 2020 год</t>
  </si>
  <si>
    <t>Поставка офтальмологического оборудования и изделий медицинского назначения</t>
  </si>
  <si>
    <t>Поставка стоматологических имплантатов и инструментария</t>
  </si>
  <si>
    <t>Поставка аппарата ударно-волновой терапии</t>
  </si>
  <si>
    <t>Поставка канцелярских товаров на 1 квартал 2020 года</t>
  </si>
  <si>
    <t>Поставка чистящих и моющих средств на 2020 год</t>
  </si>
  <si>
    <t>Выполнение текущего ремонта нежилого здания (кабинет врача стоматолога-ортопеда здания поликлиники №1</t>
  </si>
  <si>
    <t>Поставка химических реактивов и расходных материалов для лаборатории на 1 полугодие 2020 года</t>
  </si>
  <si>
    <t>Выполнение работ по устройству отбойной доски в местах общего пользования здания поликлиники №3 ЧУЗ «РЖД-Медицина» г. Белгород»</t>
  </si>
  <si>
    <t>Изготовление и поставка сувенирной продукции</t>
  </si>
  <si>
    <t>Поставка лекарственных препаратов на 2020 год</t>
  </si>
  <si>
    <t>Поставка расходных материалов на 2020 год</t>
  </si>
  <si>
    <t>Поставка перевязочных материалов на 1 полугодие 2020 года</t>
  </si>
  <si>
    <t>Поставка перевязочных материалов на 2020 год</t>
  </si>
  <si>
    <t>21.01.2020 67/20</t>
  </si>
  <si>
    <t>21.01.2020 69/20</t>
  </si>
  <si>
    <t>21.01.2020 68/20</t>
  </si>
  <si>
    <t>21.01.2020 70/20</t>
  </si>
  <si>
    <t>03.02.2020 94/20/5</t>
  </si>
  <si>
    <t>03.02.2020 104/20</t>
  </si>
  <si>
    <t>13.02.2020 20159000128</t>
  </si>
  <si>
    <t>31.01.2020 94/20/4</t>
  </si>
  <si>
    <t>11.02.2020 20159000082</t>
  </si>
  <si>
    <t>11.02.2020 20159000100</t>
  </si>
  <si>
    <t>27.02.2020 20159000103</t>
  </si>
  <si>
    <t>27.02.2020 20159000138</t>
  </si>
  <si>
    <t>17.02.2020 20159000139</t>
  </si>
  <si>
    <t>27.02.2020 20159000136</t>
  </si>
  <si>
    <t>27.02.2020 20159000156</t>
  </si>
  <si>
    <t>18.02.2020 20159000109</t>
  </si>
  <si>
    <t>19.02.2020 20159000137</t>
  </si>
  <si>
    <t>19.02.2020 20159000164</t>
  </si>
  <si>
    <t>27.02.2020 20159000135</t>
  </si>
  <si>
    <t>20.02.2020 20159000168</t>
  </si>
  <si>
    <t>20.02.2020 20159000005</t>
  </si>
  <si>
    <t>02.03.2020 20159000015/2</t>
  </si>
  <si>
    <t>02.03.2020 20159000015/1</t>
  </si>
  <si>
    <t>03.03.2020 20159000171</t>
  </si>
  <si>
    <t>04.03.2020 20159000243</t>
  </si>
  <si>
    <t>17.03.2020 20159000197/1</t>
  </si>
  <si>
    <t>17.03.2020 20159000197/2</t>
  </si>
  <si>
    <t>17.03.2020 20159000197/3</t>
  </si>
  <si>
    <t>17.03.2020 20159000203</t>
  </si>
  <si>
    <t>18.03.2020 20159000210</t>
  </si>
  <si>
    <t>17.03.2020 20159000226/1</t>
  </si>
  <si>
    <t>17.03.2020 20159000226/2</t>
  </si>
  <si>
    <t>17.03.2020 20159000205</t>
  </si>
  <si>
    <t>18.03.2020 20159000195/2</t>
  </si>
  <si>
    <t>18.03.2020 20159000195/1</t>
  </si>
  <si>
    <t>18.03.2020 20159000247</t>
  </si>
  <si>
    <t>18.03.2020 20159000188</t>
  </si>
  <si>
    <t>18.03.2020 20159000186</t>
  </si>
  <si>
    <t>20.03.2020 20159000213/1</t>
  </si>
  <si>
    <t>18.03.2020 20159000213/2</t>
  </si>
  <si>
    <t>20.03.2020 20159000199</t>
  </si>
  <si>
    <t>20.03.2020 20159000204</t>
  </si>
  <si>
    <t>20.03.2020 20159000251</t>
  </si>
  <si>
    <t>20.03.2020 20159000192/1</t>
  </si>
  <si>
    <t>20.03.2020 20159000192/2</t>
  </si>
  <si>
    <t>14.02.2020 20159000037/1</t>
  </si>
  <si>
    <t>12.02.2020 20159000037/2</t>
  </si>
  <si>
    <t>20.03.2020 20159000228</t>
  </si>
  <si>
    <t>Поставка медицинского инструментария на 2020 год</t>
  </si>
  <si>
    <t>ЗАО "Фармкомлект" ИНН 3123041589</t>
  </si>
  <si>
    <t>Поставка шовного материала на 2020 год</t>
  </si>
  <si>
    <t>Поставка автомобильных шин</t>
  </si>
  <si>
    <t>ООО "СОЮЗ ШИННИКОВ" ИНН 3123124795</t>
  </si>
  <si>
    <t>13.04.2020 20159000115</t>
  </si>
  <si>
    <t>ИП Бородулин Артем Олегович ИНН 760402093186</t>
  </si>
  <si>
    <t>ИП Письменов Дмитрий Евгеньевич ИНН 312325943704</t>
  </si>
  <si>
    <t>27.03.2020 100/20/104</t>
  </si>
  <si>
    <t>ООО «ИТ-КОНТРОЛЬ» ИНН 3123374763</t>
  </si>
  <si>
    <t>ОГБУЗ "Валуйская ЦРБ" ИНН 3126005122</t>
  </si>
  <si>
    <t>17.02.2020 № 20159000040/0008</t>
  </si>
  <si>
    <t>23.03.2020 № 41964390</t>
  </si>
  <si>
    <t>Выдача дубликатов документов о технологическом присоединении</t>
  </si>
  <si>
    <t>Филиал ПАО "МРСК Центра" - "Белгородэнерго" ИНН 6901067107</t>
  </si>
  <si>
    <t>23.03.2020 № 41964442</t>
  </si>
  <si>
    <t>23.03.2020 № 41964480</t>
  </si>
  <si>
    <t>Холодное водоснабжение и водоотведение</t>
  </si>
  <si>
    <t>МУП "Старооскольский водоканал" ИНН 3128143304</t>
  </si>
  <si>
    <t>Проведение клинико-диагностических исследований</t>
  </si>
  <si>
    <t>Годовая выписка газеты «Гудок» с приложением газеты «Вперед» для служебных надобностей на 2020 год</t>
  </si>
  <si>
    <t>Оказание услуг на техническое обслуживание трансформаторных подстанций расположенных на территории Поликлиники №3 (на ст. Старый Оскол)</t>
  </si>
  <si>
    <t>Техническое обслуживание системы передачи извещений</t>
  </si>
  <si>
    <t>Оказание услуг передачи данных и телематических служб</t>
  </si>
  <si>
    <t>Оказание услуг по отоплению и горячему водоснабжению терапевтического отделения, урочище Липки</t>
  </si>
  <si>
    <t>Возмещение коммунальных платежей</t>
  </si>
  <si>
    <t>Оказание услуг по снабжению холодной питьевой воды терапевтического отделения, урочище Липки</t>
  </si>
  <si>
    <t>Отпуск и потребление тепловой энергии на объекте – поликлиника №3 на с. Старый Оскол</t>
  </si>
  <si>
    <t>Предоставление услуг телефонной связи (местной и в выделенной сети связи)</t>
  </si>
  <si>
    <t>ООО «Сигнал-Сервис» ИНН</t>
  </si>
  <si>
    <t>Маски лицевые для индивидуального пользования, одноразовая</t>
  </si>
  <si>
    <t>16.04.2020 № 100/20/116</t>
  </si>
  <si>
    <t>ООО "Тринити Моторс М" ИНН 3123441339</t>
  </si>
  <si>
    <t>ООО "БИЗНЕС ФУД СФЕРА" ИНН 3123427599</t>
  </si>
  <si>
    <t>16.04.2020 № 20159000250</t>
  </si>
  <si>
    <t>02.04.2020 № ТК-201507/00225 прот 33г</t>
  </si>
  <si>
    <t>Поставка трансформаторов тока</t>
  </si>
  <si>
    <t>02.04.2020 № ТК-201507/00225 прот 33д</t>
  </si>
  <si>
    <t>Проведение работ по замене трансформаторов тока</t>
  </si>
  <si>
    <t>ООО "ГиперСтрой" ИНН 3123227279</t>
  </si>
  <si>
    <t xml:space="preserve">Поставка материалов </t>
  </si>
  <si>
    <t>08.04.2020 № 08/04/2020-2</t>
  </si>
  <si>
    <t>20.12.2019 № ГФ(Д)-844/19</t>
  </si>
  <si>
    <t>АО «Издательский дом «Гудок» ИНН 7701660262</t>
  </si>
  <si>
    <t xml:space="preserve">27.12.2019 № ИК-201507/00554 </t>
  </si>
  <si>
    <t>01.01.2020 №  000037073/20</t>
  </si>
  <si>
    <t>ЗАО "Осколнэт" ИНН 3128020567</t>
  </si>
  <si>
    <t>13.12.2019 № 381</t>
  </si>
  <si>
    <t xml:space="preserve">ФГКУ «УВО ВНГ России по Белгородской области» ИНН 3123307090 </t>
  </si>
  <si>
    <t>Выполнение работ по шиномонтажу на 2020 год</t>
  </si>
  <si>
    <t>Оказание услуг по охране на 2020 год.</t>
  </si>
  <si>
    <t>ОАО "Теплоэнерго" ИНН 3128089632</t>
  </si>
  <si>
    <t>31.12.2019 №  21</t>
  </si>
  <si>
    <t>ООО "Оскол-электрик" ИНН 3128060143</t>
  </si>
  <si>
    <t>ООО "Прохлада" ИНН 3123069590</t>
  </si>
  <si>
    <t>ИП Резанов Александр Григорьевич ИНН 312312906504</t>
  </si>
  <si>
    <t>ООО "Машпринт" ИНН 3662157961</t>
  </si>
  <si>
    <t>ИП Зайцева Ольга Николаевна ИНН 312319149726</t>
  </si>
  <si>
    <t>АО "СОГАЗ" ИНН 7736035485</t>
  </si>
  <si>
    <t>ООО фирма «РИФ» ИНН 3124016016</t>
  </si>
  <si>
    <t>ИП Вдовин Евгений Петрович ИНН 312343434918</t>
  </si>
  <si>
    <t>ООО НИЦ «Матрикс» ИНН 7710522847</t>
  </si>
  <si>
    <t>ООО ГК «НАДЕЖДА-ФАРМ» ИНН 7728658430</t>
  </si>
  <si>
    <t>ООО «Медика-Сервис СТ» ИНН 3663135054</t>
  </si>
  <si>
    <t>ООО «УЦ «Белинфоналог» ИНН 3123304163</t>
  </si>
  <si>
    <t>ООО «ГеоПульс» ИНН 6164233206</t>
  </si>
  <si>
    <t>ООО «Проф Фарм» ИНН 7723395515</t>
  </si>
  <si>
    <t>АО «ФАРМ» ИНН 7701019588</t>
  </si>
  <si>
    <t>ИП Бабина Тамара Ивановна ИНН 312300731000</t>
  </si>
  <si>
    <t>24.03.2020 20159000169</t>
  </si>
  <si>
    <t>ООО "БелИнвест" ИНН 3123428338</t>
  </si>
  <si>
    <t>ООО "ЭЛСАН" ИНН 3123093628</t>
  </si>
  <si>
    <t>ЗАО «Фармкомплект» ИНН 3123041589</t>
  </si>
  <si>
    <t>01.04.2020  20159000193</t>
  </si>
  <si>
    <t>01.04.2020 20159000190/1</t>
  </si>
  <si>
    <t>01.04.2020 20159000212</t>
  </si>
  <si>
    <t>01.04.2020 20159000214</t>
  </si>
  <si>
    <t>01.04.2020  20159000220/1</t>
  </si>
  <si>
    <t>01.04.2020  20159000220/2</t>
  </si>
  <si>
    <t>01.04.2020  20159000223</t>
  </si>
  <si>
    <t>01.04.2020 20159000227</t>
  </si>
  <si>
    <t>01.04.2020 20159000240/1</t>
  </si>
  <si>
    <t>01.04.2020  20159000240/2</t>
  </si>
  <si>
    <t>01.04.2020  20159000242</t>
  </si>
  <si>
    <t>01.04.2020  20159000244</t>
  </si>
  <si>
    <t>03.04.2020  20159000225</t>
  </si>
  <si>
    <t>03.04.2020  20159000229</t>
  </si>
  <si>
    <t>01.04.2020 20159000190/2</t>
  </si>
  <si>
    <t>03.04.2020 20159000236</t>
  </si>
  <si>
    <t>03.04.2020 20159000219</t>
  </si>
  <si>
    <t xml:space="preserve">Монтаж/демонтаж баннеров </t>
  </si>
  <si>
    <t>27.04.2020 № 100/20/166</t>
  </si>
  <si>
    <t>ООО "Синтез" ИНН 3665074093</t>
  </si>
  <si>
    <t>29.04.2020 № 100/20/121</t>
  </si>
  <si>
    <t>Продуктовые наборы</t>
  </si>
  <si>
    <t>30.04.2020 № 100/20/122</t>
  </si>
  <si>
    <t>ИП Бровков Андрей Геннадьевич ИНН 312327989905</t>
  </si>
  <si>
    <t>ООО "Учебный Комбинат" ИНН 3128095724</t>
  </si>
  <si>
    <t>21.05.2020 № 63</t>
  </si>
  <si>
    <t>Дополнительное профессиональное обучение</t>
  </si>
  <si>
    <t>Утилизация и вывоз люминесцентных ламп</t>
  </si>
  <si>
    <t xml:space="preserve">ООО «МК «Де Форза» </t>
  </si>
  <si>
    <t>Мебель</t>
  </si>
  <si>
    <t>ИП Подоляко Юлия Вячеславовнач ИНН 310204739690</t>
  </si>
  <si>
    <t>10.06.2020 № 100/20/167</t>
  </si>
  <si>
    <t>Кондитерские изделия</t>
  </si>
  <si>
    <t>ИП Андрющенко Андрей Стефанович ИНН 312310826363</t>
  </si>
  <si>
    <t>02.07.2020 № 100/20/191</t>
  </si>
  <si>
    <t>Витражная перегородка</t>
  </si>
  <si>
    <t>Мусорный контейнер на колесах 120 л</t>
  </si>
  <si>
    <t>Сетка для аварийного ограждения</t>
  </si>
  <si>
    <t>ООО «ТД «Белрегионснаб»</t>
  </si>
  <si>
    <t xml:space="preserve">ПАО «МРСК Центра» </t>
  </si>
  <si>
    <t>Установка выносного шкафа учета с трехфазным электросчетчиком</t>
  </si>
  <si>
    <t>Санитарный инвентарь</t>
  </si>
  <si>
    <t xml:space="preserve">ООО «Белгородский литейщик» </t>
  </si>
  <si>
    <t>Дверь рентгенозащитная</t>
  </si>
  <si>
    <t>ООО «Эдельвейс»</t>
  </si>
  <si>
    <t xml:space="preserve">Подготовка системы отопления и ГВС к отопительному сезону </t>
  </si>
  <si>
    <t>Т/о и ремонт систем вентиляции и кондиционирования</t>
  </si>
  <si>
    <t>Строительные материалы</t>
  </si>
  <si>
    <t>Пиломатериалы</t>
  </si>
  <si>
    <t>Аккумулятор автомобильный</t>
  </si>
  <si>
    <t>Элементы питания</t>
  </si>
  <si>
    <t>Иглы акупунктурные с направителем</t>
  </si>
  <si>
    <t>Халат хирургический стерильный</t>
  </si>
  <si>
    <t>Дезинфекция</t>
  </si>
  <si>
    <t>Реагенты для взятия транспортировки и хранения мазков из верхних дыхательных путей</t>
  </si>
  <si>
    <t>Дератизация</t>
  </si>
  <si>
    <t>Халаты и комбинезоны</t>
  </si>
  <si>
    <t>Экран защитный</t>
  </si>
  <si>
    <t>Зонд урогенитальный</t>
  </si>
  <si>
    <t>Костюм хирургический</t>
  </si>
  <si>
    <t>Лекарственные препараты</t>
  </si>
  <si>
    <t>Реагент для взятия, транспортировки и хранения мазков из верхних дыхательных путей</t>
  </si>
  <si>
    <t>Транспортная среда для хранения и транспортировки респираторных мазков</t>
  </si>
  <si>
    <t>Стулья медицинские</t>
  </si>
  <si>
    <t>Система вакуумного отсоса пневматического типа</t>
  </si>
  <si>
    <t>Халат хирургический</t>
  </si>
  <si>
    <t>Пробирка микроцентрифужная</t>
  </si>
  <si>
    <t>Одноразовые защитные трехслойные маски</t>
  </si>
  <si>
    <t>Халаты и бахилы</t>
  </si>
  <si>
    <t>21.05.2020 № 20159000220</t>
  </si>
  <si>
    <t>21.05.2020 № 20159000223</t>
  </si>
  <si>
    <t>21.05.2020 № 20159000242</t>
  </si>
  <si>
    <t>21.05.2020 № 20159000193</t>
  </si>
  <si>
    <t>21.05.2020 № 20159000227</t>
  </si>
  <si>
    <t>21.05.2020 № 20159000186</t>
  </si>
  <si>
    <t>21.05.2020 № 20159000244</t>
  </si>
  <si>
    <t>21.05.2020 № 20159000190</t>
  </si>
  <si>
    <t>21.05.2020 № 20159000240</t>
  </si>
  <si>
    <t>21.05.2020 № 20159000214</t>
  </si>
  <si>
    <t>Комбинезоны</t>
  </si>
  <si>
    <t>Перетяжка стоматологического кресла</t>
  </si>
  <si>
    <t>29.05.2020 № 20159000223</t>
  </si>
  <si>
    <t>29.05.2020 № 20159000193</t>
  </si>
  <si>
    <t>29.05.2020 № 20159000240</t>
  </si>
  <si>
    <t>29.05.2020 № 20159000244</t>
  </si>
  <si>
    <t>29.05.2020 № 20159000242</t>
  </si>
  <si>
    <t>29.05.2020 № 20159000212</t>
  </si>
  <si>
    <t>29.05.2020 № 20159000227</t>
  </si>
  <si>
    <t>Наборы реагентов</t>
  </si>
  <si>
    <t>Комплекты одежды</t>
  </si>
  <si>
    <t>01.06.2020 № 20159000255</t>
  </si>
  <si>
    <t>02.06.2020 № 20159000236</t>
  </si>
  <si>
    <t>Лезвия из нержавеющей стали</t>
  </si>
  <si>
    <t>Расходные материалы</t>
  </si>
  <si>
    <t>02.06.2020 № 20159000225</t>
  </si>
  <si>
    <t>03.06.2020 № 20159000204</t>
  </si>
  <si>
    <t>03.06.2020 № 20159000247</t>
  </si>
  <si>
    <t>10.06.2020 № 20159000212</t>
  </si>
  <si>
    <t>10.06.2020 № 20159000240</t>
  </si>
  <si>
    <t>10.06.2020 № 20159000190</t>
  </si>
  <si>
    <t>10.06.2020 № 20159000244</t>
  </si>
  <si>
    <t>10.06.2020 № 20159000214</t>
  </si>
  <si>
    <t>10.06.2020 № 20159000227</t>
  </si>
  <si>
    <t>10.06.2020 № 20159000223</t>
  </si>
  <si>
    <t>10.06.2020 № 20159000193</t>
  </si>
  <si>
    <t>Халаты, комбинезоны, бахилы</t>
  </si>
  <si>
    <t>Перчатки</t>
  </si>
  <si>
    <t>Блок аккумуляторной батареи</t>
  </si>
  <si>
    <t>ООО «Медснаб» ИНН 3662212116</t>
  </si>
  <si>
    <t>ООО «Медснаб» ИНН 3662212117</t>
  </si>
  <si>
    <t>ООО «Медснаб» ИНН 3662212118</t>
  </si>
  <si>
    <t>ООО «Медснаб» ИНН 3662212119</t>
  </si>
  <si>
    <t>ООО «Медснаб» ИНН 3662212120</t>
  </si>
  <si>
    <t>ООО «Медснаб» ИНН 3662212121</t>
  </si>
  <si>
    <t>ООО «Медснаб» ИНН 3662212122</t>
  </si>
  <si>
    <t>Реагент для взятия, транспортировки и хранения мазков</t>
  </si>
  <si>
    <t>Автоматический дозатор</t>
  </si>
  <si>
    <t>20.05.2020 № 100/20/132</t>
  </si>
  <si>
    <t>19.05.2020 № 20/0519/2</t>
  </si>
  <si>
    <t>ООО «СтомАрт» ИНН 7728353396</t>
  </si>
  <si>
    <t>18.05.2020 № 100/20/130</t>
  </si>
  <si>
    <t>АО НПК «Катрен» ИНН 5408130693</t>
  </si>
  <si>
    <t>14.05.2020 № 870013</t>
  </si>
  <si>
    <t>14.05.2020 № 100/20/127</t>
  </si>
  <si>
    <t>13.05.2020 № 100/20/126</t>
  </si>
  <si>
    <t>ООО «СТОМДЕНТАЛ» ИНН 7810735983</t>
  </si>
  <si>
    <t>ООО «БЕЛИНВЕСТ» ИНН 3123428338</t>
  </si>
  <si>
    <t>08.05.2020 № 100/20/127</t>
  </si>
  <si>
    <t>06.05.2020 № 100/20/125</t>
  </si>
  <si>
    <t>28.04.2020 № 774037</t>
  </si>
  <si>
    <t>ООО «Медтехника-Опт» ИНН 3123329993</t>
  </si>
  <si>
    <t>28.04.2020 № 595</t>
  </si>
  <si>
    <t>24.04.2020 № 100/20/120</t>
  </si>
  <si>
    <t>23.04.2020 № 100/20/119</t>
  </si>
  <si>
    <t>ФБУЗ «Центр гигиены и эпидемиологии в Белгородской области» ИНН 3123117607</t>
  </si>
  <si>
    <t>21.04.2020 № 20159000076</t>
  </si>
  <si>
    <t>21.04.2020 № 100/20/118</t>
  </si>
  <si>
    <t>21.04.2020 № 527</t>
  </si>
  <si>
    <t>ИП Рындин Роман Юрьевич ИНН 312605127882</t>
  </si>
  <si>
    <t>20.04.2020 № 205/20</t>
  </si>
  <si>
    <t xml:space="preserve">АО НПК "Катрен" ИНН 5408130693 </t>
  </si>
  <si>
    <t>20.04.2020 № 713829</t>
  </si>
  <si>
    <t>ООО СП "СУБАЛ" ИНН 7731035844</t>
  </si>
  <si>
    <t>ООО "Дентли" ИНН 3123208029</t>
  </si>
  <si>
    <t>03.07.2020 № 100/20/199</t>
  </si>
  <si>
    <t>ООО "СтомАрт" ИНН 7728353396</t>
  </si>
  <si>
    <t>29.06.2020 № 20/0629/9</t>
  </si>
  <si>
    <t>29.06.2020 № 974</t>
  </si>
  <si>
    <t>29.06.2020 № 975</t>
  </si>
  <si>
    <t>23.06.2020 № 202/20</t>
  </si>
  <si>
    <t>04.06.2020 № 1010458</t>
  </si>
  <si>
    <t>03.06.2020 № 100/20/151</t>
  </si>
  <si>
    <t xml:space="preserve">АО «Р-Фарм» ИНН 7726311464 </t>
  </si>
  <si>
    <t>01.06.2020 № 100/20/153</t>
  </si>
  <si>
    <t>01.06.2020 № 546</t>
  </si>
  <si>
    <t>ЗАО «Вектор-Бест-Европа» ИНН 7708055105</t>
  </si>
  <si>
    <t xml:space="preserve">ООО "ЛЕКОМЕД" ИНН 3123355023 </t>
  </si>
  <si>
    <t>ООО "ЛЕКОМЕД" ИНН 3123355017</t>
  </si>
  <si>
    <t>ООО "ЛЕКОМЕД" ИНН 3123355018</t>
  </si>
  <si>
    <t>ООО "ЛЕКОМЕД" ИНН 3123355019</t>
  </si>
  <si>
    <t>ООО "ЛЕКОМЕД" ИНН 3123355020</t>
  </si>
  <si>
    <t>ООО "ЛЕКОМЕД" ИНН 3123355021</t>
  </si>
  <si>
    <t>ООО "ЛЕКОМЕД" ИНН 3123355022</t>
  </si>
  <si>
    <t>29.05.2020 № б/н</t>
  </si>
  <si>
    <t>ООО "Диадема" ИНН 3123146051</t>
  </si>
  <si>
    <t>28.05.2020 № 100/20/148</t>
  </si>
  <si>
    <t>22.05.2020 № 100/20/133</t>
  </si>
  <si>
    <t>21.07.2020 № 340/20</t>
  </si>
  <si>
    <t>17.07.2020 № 1843/20</t>
  </si>
  <si>
    <t>ООО «ММК Формед» ИНН 7728359623</t>
  </si>
  <si>
    <t>17.07.2020 № 270/20</t>
  </si>
  <si>
    <t xml:space="preserve">ИП Ильин Александр Анатольевич ИНН 310201257071 </t>
  </si>
  <si>
    <t>ООО ТК "МК" ИНН 7743275209</t>
  </si>
  <si>
    <t>06.07.2020 № 280/20</t>
  </si>
  <si>
    <t>ООО Концерн "Аксион" ИНН 1831168300</t>
  </si>
  <si>
    <t>23.06.2020 № 286/3156-20</t>
  </si>
  <si>
    <t>ООО "Жемикс" ИНН 3123037077</t>
  </si>
  <si>
    <t>08.07.2020 № 100/20/200</t>
  </si>
  <si>
    <t>13.07.2020 № 100/20/204</t>
  </si>
  <si>
    <t>17.07.2020 № 100/20/211</t>
  </si>
  <si>
    <t>ООО "ВИССА" ИНН 3128031008</t>
  </si>
  <si>
    <t>ООО «Слав-Агро» ИНН 3102017270</t>
  </si>
  <si>
    <t>17.07.2020 № 3</t>
  </si>
  <si>
    <t>ООО «ГиперСтрой»   ИНН 3123227279</t>
  </si>
  <si>
    <t>17.07.2020 № 17/07/2020-1</t>
  </si>
  <si>
    <t>02.07.2020 № 100/20/194</t>
  </si>
  <si>
    <t>ООО ТЗК «Альянс Белогорья» ИНН 3123228681</t>
  </si>
  <si>
    <t>02.07.2020 № 02/07-20</t>
  </si>
  <si>
    <t>ООО «Инженерно-Технический Центр» ИНН 3123146855</t>
  </si>
  <si>
    <t>19.05.2020 № 9333</t>
  </si>
  <si>
    <t>Поставка корпусной мебели на 2020 год</t>
  </si>
  <si>
    <t>Оказание услуг по изготовлению технологической части проекта размещения медицинского оборудования</t>
  </si>
  <si>
    <t>Поставка канцелярских товаров на 3 квартал 2020 года</t>
  </si>
  <si>
    <t>текущий ремонт кабинета маммографии здания поликлиники №2 ЧУЗ «РЖД-Медицина» г. Белгород»</t>
  </si>
  <si>
    <t>текущий ремонт кабинета флюорографии здания поликлиники №2 ЧУЗ «РЖД-Медицина» г. Белгород»</t>
  </si>
  <si>
    <t>Поставка расходных материалов на 2 полугодие 2020 года</t>
  </si>
  <si>
    <t>Поставка перевязочных материалов на 2 полугодие 2020 года</t>
  </si>
  <si>
    <t>ООО ГК «Надежда-Фарм»</t>
  </si>
  <si>
    <t>ИП Травкин Олег Геннадьевич</t>
  </si>
  <si>
    <t>03.06.2020 20159000033</t>
  </si>
  <si>
    <t>ООО «МК «Де Форза» ИНН 3123297893</t>
  </si>
  <si>
    <t xml:space="preserve">17.06.2020 201/20 </t>
  </si>
  <si>
    <t>ООО «БелгородРентген» ИНН 3121183971</t>
  </si>
  <si>
    <t>22.06.2020 20159000252</t>
  </si>
  <si>
    <t>22.06.2020 20159000237</t>
  </si>
  <si>
    <t>22.06.2020 20159000249</t>
  </si>
  <si>
    <t>22.06.2020 20159000222</t>
  </si>
  <si>
    <t>22.06.2020 20159000246</t>
  </si>
  <si>
    <t>22.06.2020 20159000101</t>
  </si>
  <si>
    <t>02.07.2020 20159000020</t>
  </si>
  <si>
    <t>09.07.2020 100/20/195</t>
  </si>
  <si>
    <t>09.07.2020 100/20/196</t>
  </si>
  <si>
    <t>17.07.2020 20159000039</t>
  </si>
  <si>
    <t>17.07.2020 20159000245</t>
  </si>
  <si>
    <t>17.07.2020 20159000209</t>
  </si>
  <si>
    <t>17.07.2020 20159000215</t>
  </si>
  <si>
    <t>17.07.2020 20159000196</t>
  </si>
  <si>
    <t>17.07.2020 20159000211</t>
  </si>
  <si>
    <t>17.07.2020 20159000101/1</t>
  </si>
  <si>
    <t>17.07.2020 20159000101-1</t>
  </si>
  <si>
    <t>17.07.2020 20159000200</t>
  </si>
  <si>
    <t>ООО «БЕЛМЕДИЗДЕЛИЕ»</t>
  </si>
  <si>
    <t>ООО «Шаклин» ИНН 5408132355</t>
  </si>
  <si>
    <t>03.08.2020 365/20</t>
  </si>
  <si>
    <t>ООО «ПЦ-Паритет» ИНН 7605017235</t>
  </si>
  <si>
    <t>03.08.2020 362/20</t>
  </si>
  <si>
    <t>03.08.2020 361/20</t>
  </si>
  <si>
    <t>ООО «ДТК» ИНН 7751154455</t>
  </si>
  <si>
    <t>Поставка тест-полосок для выявления наркотических соединений в моче на 2 полугодие 2020 года</t>
  </si>
  <si>
    <t>ООО «КреативМедприбор» ИНН 7736566856</t>
  </si>
  <si>
    <t>03.08.2020 364/20</t>
  </si>
  <si>
    <t>03.08.2020 363/20</t>
  </si>
  <si>
    <t>06.05.2020 № 641</t>
  </si>
  <si>
    <t>22.05.2020 № 100/20/134</t>
  </si>
  <si>
    <t>17.06.2020 № 202/20</t>
  </si>
  <si>
    <t>02.07.2020 № 100/20/193</t>
  </si>
  <si>
    <t>03.07.2020 № 96597630/41993126</t>
  </si>
  <si>
    <t>08.07.2020 № 01/080720-м</t>
  </si>
  <si>
    <t>16.07.2020 № 320/20</t>
  </si>
  <si>
    <t>14.07.2020 № 100/20/210</t>
  </si>
  <si>
    <t>15.07.2020 № б/н</t>
  </si>
  <si>
    <t>20.07.2020 № 100/20/216</t>
  </si>
  <si>
    <t>бензокоса</t>
  </si>
  <si>
    <t>ООО «Белэлектро» ИНН 3123397979</t>
  </si>
  <si>
    <t>ИП Бидненко Александр Станиславович ИНН 312317670443</t>
  </si>
  <si>
    <t>23.07.2020 № б/н</t>
  </si>
  <si>
    <t>Пакеты</t>
  </si>
  <si>
    <t>27.07.2020 № 10</t>
  </si>
  <si>
    <t>ИП Некрасов Сергей Юрьевич ИНН 312301163141</t>
  </si>
  <si>
    <t>ООО "Графит" ИНН 3123216478</t>
  </si>
  <si>
    <t>28.07.2020 № 110/20/224</t>
  </si>
  <si>
    <t>28.07.2020 № 110/20/225</t>
  </si>
  <si>
    <t>Офтальмоскоп+стул медицинский</t>
  </si>
  <si>
    <t>паспорт+согласие</t>
  </si>
  <si>
    <t>расходные материалы</t>
  </si>
  <si>
    <t>Халаты</t>
  </si>
  <si>
    <t>Контейнеры и термометры</t>
  </si>
  <si>
    <t>Ника-изосептик дезинфицирующее средство</t>
  </si>
  <si>
    <t>Кинезиотейпы</t>
  </si>
  <si>
    <t>Транспортная среда для хранения и транспортировки респираторных мазков АмплиПрайм ТСР</t>
  </si>
  <si>
    <t>Средство дезинфицирующее «BONSOLAR»</t>
  </si>
  <si>
    <t>Шапочки, халаты, бахилы</t>
  </si>
  <si>
    <t>Термометр для холодильных камер</t>
  </si>
  <si>
    <t>Облучатель – рециркулятор воздуха ультрафиолетовый бактерицидный</t>
  </si>
  <si>
    <t>вакцина Совигрипп</t>
  </si>
  <si>
    <t>Излучатель для Аппарата УЗТ Sonopulse</t>
  </si>
  <si>
    <t>Выполнение работ гидропневмопромывке и опрессовке системы отопления здания поликлиники № 3</t>
  </si>
  <si>
    <t xml:space="preserve">ООО «Тринити Моторс М» ИНН </t>
  </si>
  <si>
    <t>Проведение срочного ремонта системы охлаждения автомобиля</t>
  </si>
  <si>
    <t>Вывоз мусора</t>
  </si>
  <si>
    <t>Гидроиспытание и гидропневмопромывка системы отопления поликлиники №2</t>
  </si>
  <si>
    <t>Электрический водонагреватель</t>
  </si>
  <si>
    <t>З/ч для триммера</t>
  </si>
  <si>
    <t>Кресло</t>
  </si>
  <si>
    <t>ООО «Стандартэнерго» ИНН</t>
  </si>
  <si>
    <t>Электрические счетчики</t>
  </si>
  <si>
    <t>Расходный материал для содержания автотранспорта</t>
  </si>
  <si>
    <t>Поверка прибора учета холодной воды</t>
  </si>
  <si>
    <t>Оценка рыночной стоимости транспортного средства</t>
  </si>
  <si>
    <t>Аккумулятор для автомобиля</t>
  </si>
  <si>
    <t>08.09.2020 № _____</t>
  </si>
  <si>
    <t>Электроприборы</t>
  </si>
  <si>
    <t>Санитарно-техническое оборудование</t>
  </si>
  <si>
    <t>Шины автомобильные</t>
  </si>
  <si>
    <t>Техническое обслуживание огнетушителей</t>
  </si>
  <si>
    <t>Кислород газообразный медицинский</t>
  </si>
  <si>
    <t>Монтаж и наладка пожарной сигнализации</t>
  </si>
  <si>
    <t>Расходные материалы для типографии</t>
  </si>
  <si>
    <t>Публикация некролога в газете «Белгородская правда»</t>
  </si>
  <si>
    <t>Телевизор</t>
  </si>
  <si>
    <t>BALLU Контроллер (пульт) BALLU BRC-C</t>
  </si>
  <si>
    <t>Кресла</t>
  </si>
  <si>
    <t>Листовки</t>
  </si>
  <si>
    <t>Валка деревьев</t>
  </si>
  <si>
    <t>Транспортный раствор (комплект 2)</t>
  </si>
  <si>
    <t xml:space="preserve">Мундштук картонный одноразовый МК-Пайп </t>
  </si>
  <si>
    <t>MP3 - смесь гранул и Gel-0 (90%-10%)</t>
  </si>
  <si>
    <t>Набор реагентов COVID-19 IgM/IgG Ab Test</t>
  </si>
  <si>
    <t>Молекулярно-биологическое исследование мазков</t>
  </si>
  <si>
    <t>Перчатки, халаты, комбинезоны</t>
  </si>
  <si>
    <t>Морозильник, маски медицинские, Абактерил-АКТИВ</t>
  </si>
  <si>
    <t>W9114 ВИКРИЛ 3/0</t>
  </si>
  <si>
    <t>ЛП</t>
  </si>
  <si>
    <t>Зонд урогенитальный одноразовый тип А (А2)</t>
  </si>
  <si>
    <t>Транспортная среда</t>
  </si>
  <si>
    <t>Интсрументный столик и расцветка для стомат отд</t>
  </si>
  <si>
    <t>Раствор цинка сульфата 5% 200 мл</t>
  </si>
  <si>
    <t>03.08.2020 № 366/20</t>
  </si>
  <si>
    <t>06.08.2020 № б/н</t>
  </si>
  <si>
    <t>10.08.2020 № 9</t>
  </si>
  <si>
    <t>10.08.2020 № 100/20/242</t>
  </si>
  <si>
    <t>15.04.2020 № 100/20/116</t>
  </si>
  <si>
    <t>Техническое обслуживание (испытание) пожарных кранов внутреннего пожарного водопровода</t>
  </si>
  <si>
    <t>ФГП ВО ЖДТ России ИНН 7701330105</t>
  </si>
  <si>
    <t>Маски медицинские</t>
  </si>
  <si>
    <t>ООО "УПП "Оскольское" ИНН3128043701</t>
  </si>
  <si>
    <t>26.05.2020 № 100/20/136</t>
  </si>
  <si>
    <t>03.06.2020 № 100/20/150</t>
  </si>
  <si>
    <t>24.07.2020 № 232</t>
  </si>
  <si>
    <t>ОГБУЗ «БОКБ им. Св. Иоасафа» ИНН 3124020975</t>
  </si>
  <si>
    <t>28.05.2020 № 20/0528/1</t>
  </si>
  <si>
    <t>Термометр инфракрасный</t>
  </si>
  <si>
    <t>01.01.2020 № 29/20</t>
  </si>
  <si>
    <t xml:space="preserve">Исследование кала на скрытую кровь </t>
  </si>
  <si>
    <t>19.08.2020 № 1585</t>
  </si>
  <si>
    <t>25.08.2020 № 5646-сш/279</t>
  </si>
  <si>
    <t>ООО «Союз Шинников» ИНН 3123124795</t>
  </si>
  <si>
    <t>24.08.2020 № 20</t>
  </si>
  <si>
    <t>19.08.2020 № 412/20</t>
  </si>
  <si>
    <t>20.08.2020 № 389</t>
  </si>
  <si>
    <t>20.08.2020 № 4916</t>
  </si>
  <si>
    <t>27.08.2020 № 1880</t>
  </si>
  <si>
    <t>ООО «ММК «Формед» ИНН 7728359623</t>
  </si>
  <si>
    <t>ООО «Стандартэнерго» ИНН 3123456590</t>
  </si>
  <si>
    <t>ИП Фуников Алексей Михайлович ИНН 312324726922</t>
  </si>
  <si>
    <t>ИП Дорошкевич Наталья Павловна ИНН 732801596651</t>
  </si>
  <si>
    <t>ООО «Титан-Строй» ИНН 3123283146</t>
  </si>
  <si>
    <t>25.08.2020 № 411/20</t>
  </si>
  <si>
    <t>АО «СОГАЗ» ИНН 7736035485</t>
  </si>
  <si>
    <t>19.08.2020 № 462 PL 0002</t>
  </si>
  <si>
    <t>ООО "ИРБИС" ИНН 3128081560</t>
  </si>
  <si>
    <t>03.08.2020 № 7</t>
  </si>
  <si>
    <t>ООО «Импульс-Сервис» ИНН 3123315711</t>
  </si>
  <si>
    <t>26.08.2020 № б/н</t>
  </si>
  <si>
    <t>28.08.2020 № 2008280663</t>
  </si>
  <si>
    <t>ИП Вильданова Сергея Игоревича ИНН 310259651780</t>
  </si>
  <si>
    <t>23.08.2020 № 148</t>
  </si>
  <si>
    <t>31.08.2020 № 992</t>
  </si>
  <si>
    <t>05.08.2020 № 370/20</t>
  </si>
  <si>
    <t>ООО «Компания НВ-Лаб» ИНН 7722833614</t>
  </si>
  <si>
    <t>31.08.2020 № ЛЮ-36210</t>
  </si>
  <si>
    <t>ООО «Тринити Моторс М» ИНН 3123441339</t>
  </si>
  <si>
    <t>02.09.2020 № 02/09-20</t>
  </si>
  <si>
    <t>ООО «Русская оценка» ИНН 3123291683</t>
  </si>
  <si>
    <t>02.09.2020 № 0741/20</t>
  </si>
  <si>
    <t>ООО "Титан Строй" ИНН 3123283146</t>
  </si>
  <si>
    <t>08.09.2020 № 323</t>
  </si>
  <si>
    <t>10.09.2020 № БИ00-000367</t>
  </si>
  <si>
    <t>ООО «ВИССА» ИНН 3128031008</t>
  </si>
  <si>
    <t>07.09.2020 № 212</t>
  </si>
  <si>
    <t>10.09.2020 № 431/20</t>
  </si>
  <si>
    <t>15.09.2020 № 436/20</t>
  </si>
  <si>
    <t>14.09.2020 № 6204</t>
  </si>
  <si>
    <t>28.09.2020 № 1640</t>
  </si>
  <si>
    <t>24.09.2020 № 297</t>
  </si>
  <si>
    <t>ООО "Белкриосервис" ИНН 3123133687</t>
  </si>
  <si>
    <t>АО "Р-Фарм" ИНН 7726311464</t>
  </si>
  <si>
    <t>01.10.2020 № 2010011439</t>
  </si>
  <si>
    <t>02.10.2020 № 502/20</t>
  </si>
  <si>
    <t>16.10.2020 № БИ00-000443</t>
  </si>
  <si>
    <t>15.10.2020 № 1929032</t>
  </si>
  <si>
    <t>ООО «Компания ТЕРМОМИР» ИНН 3123224990</t>
  </si>
  <si>
    <t>13.10.2020 № ПО-2020/1507</t>
  </si>
  <si>
    <t>06.10.2020 № 280</t>
  </si>
  <si>
    <t>АНО «ИД «Мир Белогорья» ИНН 3123232423</t>
  </si>
  <si>
    <t>02.10.2020 № 280952</t>
  </si>
  <si>
    <t>АО "Деалмед" ИНН 7728820940</t>
  </si>
  <si>
    <t>27.10.2020 № 0ЕР/1889697/13999470</t>
  </si>
  <si>
    <t>22.10.2020 № 7271</t>
  </si>
  <si>
    <t>ООО "Медика-Сервис СТ" ИНН 3663135054</t>
  </si>
  <si>
    <t>20.10.2020 № 1275</t>
  </si>
  <si>
    <t>ООО фирма "РИФ" ИНН 3124016016</t>
  </si>
  <si>
    <t>16.10.2020 № 251</t>
  </si>
  <si>
    <t>ООО "Шаклин" ИНН 5408132355</t>
  </si>
  <si>
    <t>06.10.2020 № 512/20</t>
  </si>
  <si>
    <t>06.10.2020 № 511/20</t>
  </si>
  <si>
    <t>ООО "Ресурс-Медиа" ИНН 3123314130</t>
  </si>
  <si>
    <t>02.10.2020 № 3361</t>
  </si>
  <si>
    <t>01.10.2020 № 235</t>
  </si>
  <si>
    <t>01.10.2020 № 454</t>
  </si>
  <si>
    <t>Поставка кондиционеров на 2020 год</t>
  </si>
  <si>
    <t>24.08.2020 20159000025</t>
  </si>
  <si>
    <t>ИП Ильин А.А. ИНН 310201257071</t>
  </si>
  <si>
    <t>Поставка тлекарственных препаратов на 2 полугодие 2020 года</t>
  </si>
  <si>
    <t>10.09.2020 20159000101/2</t>
  </si>
  <si>
    <t>Поставка химических реактивов и расходных материалов на 4 квартал 2020 года</t>
  </si>
  <si>
    <t>08.10.2020 87/20/2</t>
  </si>
  <si>
    <t>08.10.2020 87/20/1</t>
  </si>
  <si>
    <t>08.10.2020 87/20/3</t>
  </si>
  <si>
    <t>Оказание услуг телефонной связи</t>
  </si>
  <si>
    <t>Ремонт и профилактика кулеров</t>
  </si>
  <si>
    <t>ПАО "Ростелеком" ИНН 7707049388</t>
  </si>
  <si>
    <t>Основной и резервный хостинг сайта</t>
  </si>
  <si>
    <t>АО "1Гб.ру" ИНН 7720589079</t>
  </si>
  <si>
    <t>09.11.2019 № 756795/10Н</t>
  </si>
  <si>
    <t>23.07.2020 № 264410</t>
  </si>
  <si>
    <t>28.07.2020 № 367/20</t>
  </si>
  <si>
    <t>29.07.2020 № ШН 20/001364</t>
  </si>
  <si>
    <t>29.07.2020 № 1363589</t>
  </si>
  <si>
    <t>ООО "МК АмарантЛаб" ИНН 3123424206</t>
  </si>
  <si>
    <t>29.07.2020 № 380/20</t>
  </si>
  <si>
    <t>30.07.2020 № 262480</t>
  </si>
  <si>
    <t>31.07.2020 № 366/20</t>
  </si>
  <si>
    <t>07.08.2020 № 368/20</t>
  </si>
  <si>
    <t>ООО «Ортодинамика» ИНН 7727282047</t>
  </si>
  <si>
    <t>10.08.2020 № 372/20</t>
  </si>
  <si>
    <t>ИП Крыловская Анна Игоревна ИНН 310259411524</t>
  </si>
  <si>
    <t>ООО «ВГБ» ИНН 3126020434</t>
  </si>
  <si>
    <t>18.08.2020 № 401/20</t>
  </si>
  <si>
    <t>11.08.2020 № 1452091</t>
  </si>
  <si>
    <t>18.08.2020 № 402/20</t>
  </si>
  <si>
    <t>18.08.2020 № 405/20</t>
  </si>
  <si>
    <t>18.08.2020 № 404/20</t>
  </si>
  <si>
    <t>24.09.2020 № 7/НОР-3/2840</t>
  </si>
  <si>
    <t>09.10.2020 № Е-00493331</t>
  </si>
  <si>
    <t xml:space="preserve">ООО "ДНС Ритейл" ИНН 2540167061 </t>
  </si>
  <si>
    <t>МБУ «Зеленстрой» ИНН 3128105010</t>
  </si>
  <si>
    <t>28.10.2020 № 30</t>
  </si>
  <si>
    <t>16.12.2019 № 2/2019</t>
  </si>
  <si>
    <t xml:space="preserve">27.12.2019 № ТК-201507/00225 </t>
  </si>
  <si>
    <t xml:space="preserve">31.12.2019 №  </t>
  </si>
  <si>
    <t>протокол 76</t>
  </si>
  <si>
    <t>ОАУ "Телерадиовещательная компания "Мир Белогорья" ИНН 31231102859</t>
  </si>
  <si>
    <t>17.11.2020 № 141</t>
  </si>
  <si>
    <t>Баллон кислородный</t>
  </si>
  <si>
    <t>18.11.2020 № 386</t>
  </si>
  <si>
    <t>20.11.2020 № 0211-21 ТО</t>
  </si>
  <si>
    <t>Подарочные наборы</t>
  </si>
  <si>
    <t>25.11.2020 № 64</t>
  </si>
  <si>
    <t>ИП Верижникова Элина Евгеньевна ИНН 575100146152</t>
  </si>
  <si>
    <t>26.11.2020 № 2703</t>
  </si>
  <si>
    <t>Сувениры</t>
  </si>
  <si>
    <t>26.11.2020 № 122</t>
  </si>
  <si>
    <t>30.11.2020 № УТ394</t>
  </si>
  <si>
    <t xml:space="preserve">Дутыши </t>
  </si>
  <si>
    <t>ИП Макеев Сергей Николаевич ИНН 312300370603</t>
  </si>
  <si>
    <t>30.11.2020 № УТ275</t>
  </si>
  <si>
    <t>Костюмы, плащи</t>
  </si>
  <si>
    <t>ИП Зиман Сергей Михайлович ИНН 312300370522</t>
  </si>
  <si>
    <t>01.12.2020 № 1448</t>
  </si>
  <si>
    <t>Монтаж системы подачи медицинских газов</t>
  </si>
  <si>
    <t>АО "Медтехника" ИНН 3125008963</t>
  </si>
  <si>
    <t>ООО "Джи Пи Си Рус" ИНН 6167108933</t>
  </si>
  <si>
    <t>02.12.2020 № Р.Д-1593/20</t>
  </si>
  <si>
    <t>Автомобильное топливо</t>
  </si>
  <si>
    <t>05.12.2020 № 020-21</t>
  </si>
  <si>
    <t>Т/о автомобилей</t>
  </si>
  <si>
    <t>ИП Ефимов Максим Александрович ИНН 312326738183</t>
  </si>
  <si>
    <t>07.12.2020 № 1535</t>
  </si>
  <si>
    <t>Нагревательный узел</t>
  </si>
  <si>
    <t>Комплектующие материалы</t>
  </si>
  <si>
    <t>ИП Ефимов Сергей Федорович ИНН 312300290901</t>
  </si>
  <si>
    <t>07.12.2020 № 5984</t>
  </si>
  <si>
    <t>07.12.2020 № 1533</t>
  </si>
  <si>
    <t>Мойка, тумба, смеситель</t>
  </si>
  <si>
    <t xml:space="preserve">Лидаза 64УЕ </t>
  </si>
  <si>
    <t>29.10.2020 № 1317</t>
  </si>
  <si>
    <t>ООО "Фарм Технологии плюс" ИНН 3664110253</t>
  </si>
  <si>
    <t>02.11.2020 № 2110647</t>
  </si>
  <si>
    <t>Пульсоксиметр</t>
  </si>
  <si>
    <t>06.11.2020 № 611</t>
  </si>
  <si>
    <t>Выявление РНК коронавируса SARS-CoV-2</t>
  </si>
  <si>
    <t>06.11.2020 № 530</t>
  </si>
  <si>
    <t>11.11.2020 № 615</t>
  </si>
  <si>
    <t>Халаты, маски, перчатки, шапочки</t>
  </si>
  <si>
    <t>17.11.2020 № 2011171228</t>
  </si>
  <si>
    <t>25.11.2020 № БИ00-000576</t>
  </si>
  <si>
    <t>26.11.2020 № 1445</t>
  </si>
  <si>
    <t>SARS-CoV-2-IgG-ИФА-БЕСТ</t>
  </si>
  <si>
    <t>ЗАО "Вектор-Бест-Европа" ИНН 7708055105</t>
  </si>
  <si>
    <t>26.11.2020 № 2103</t>
  </si>
  <si>
    <t>Трансфер слепочный</t>
  </si>
  <si>
    <t>27.11.2020 № УТ273</t>
  </si>
  <si>
    <t>Костюмы, халаты</t>
  </si>
  <si>
    <t>Пожарная сигнализация</t>
  </si>
  <si>
    <t>26.11.2020 № 007/2021</t>
  </si>
  <si>
    <t>ООО "Сигнал-Сервис" ИНН 3128046036</t>
  </si>
  <si>
    <t>Концентрат минеральный галит</t>
  </si>
  <si>
    <t>14.12.2020 № 1045</t>
  </si>
  <si>
    <t>ООО "Белгородторгснаб" ИНН 3123158882</t>
  </si>
  <si>
    <t>Электрочайники и микроволновые печи</t>
  </si>
  <si>
    <t>22.12.2020 № Е-00674435</t>
  </si>
  <si>
    <t>31.12.2019 № 281/105/20/34</t>
  </si>
  <si>
    <t>31.12.2019 № 831000031147</t>
  </si>
  <si>
    <t>ООО "УК Центральная" ИНН 3123113465</t>
  </si>
  <si>
    <t>01.01.2020 № б/н</t>
  </si>
  <si>
    <t>Т/о инженерных сетей</t>
  </si>
  <si>
    <t>04.12.2020 № 2315/Р</t>
  </si>
  <si>
    <t>ООО "Компания "Агрохолод" ИНН 3123109317</t>
  </si>
  <si>
    <t>17.12.2020 № 1594</t>
  </si>
  <si>
    <t>Инфракрасный обогреватель</t>
  </si>
  <si>
    <t>21.12.2020 № 612</t>
  </si>
  <si>
    <t>Лампы бактерицидные</t>
  </si>
  <si>
    <t>26.11.2020 № 2037</t>
  </si>
  <si>
    <t>11.12.2020 № 245</t>
  </si>
  <si>
    <t>Размещение рекламы в эфире</t>
  </si>
  <si>
    <t>08.12.2020 № 7</t>
  </si>
  <si>
    <t>Жидкость ДРАЙВКОМФОРТ</t>
  </si>
  <si>
    <t>Таблички, ручки</t>
  </si>
  <si>
    <t xml:space="preserve">21.12.2020 № 1297 </t>
  </si>
  <si>
    <t>22.12.2020 № 001099</t>
  </si>
  <si>
    <t>Утилизация оборудования</t>
  </si>
  <si>
    <t>ООО "Утилизация оргтехники" ИНН 4825083630</t>
  </si>
  <si>
    <t>16.12.2020 № 831000073147</t>
  </si>
  <si>
    <t>Предоставление услуг связи в Поликлинике №1 и №2</t>
  </si>
  <si>
    <t>16.04.2020 № 4047/К/138/20</t>
  </si>
  <si>
    <t>Проведение молекулярно-биологических исследований мазков на коронавирусы</t>
  </si>
  <si>
    <t>ООО "НМЦКЛД Ситилаб" ИНН 7714822471</t>
  </si>
  <si>
    <t>24.11.2020       88</t>
  </si>
  <si>
    <t>Поставка канцелярских товаров на 4 квартал 2020 года</t>
  </si>
  <si>
    <t>Поставка новогодних подарков на 2020 год</t>
  </si>
  <si>
    <t>ИП Богатырев Роман Игоревич ИНН 310302992050</t>
  </si>
  <si>
    <t>24.11.2020       20159000054</t>
  </si>
  <si>
    <t>исполнен</t>
  </si>
  <si>
    <t>28.10.2020 № 3547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</si>
</sst>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333333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rgb="FF333333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"/>
  <sheetViews>
    <sheetView zoomScale="70" zoomScaleNormal="70" workbookViewId="0">
      <pane ySplit="3" topLeftCell="A150" activePane="bottomLeft" state="frozen"/>
      <selection pane="bottomLeft" activeCell="B155" sqref="B155"/>
    </sheetView>
  </sheetViews>
  <sheetFormatPr defaultRowHeight="18.75" x14ac:dyDescent="0.3"/>
  <cols>
    <col min="1" max="1" width="7.140625" style="11" customWidth="1"/>
    <col min="2" max="2" width="22.140625" style="11" customWidth="1"/>
    <col min="3" max="3" width="19.28515625" style="11" customWidth="1"/>
    <col min="4" max="4" width="15.28515625" style="11" customWidth="1"/>
    <col min="5" max="5" width="17.42578125" style="11" customWidth="1"/>
    <col min="6" max="6" width="20.28515625" style="11" customWidth="1"/>
    <col min="7" max="7" width="18" style="11" customWidth="1"/>
    <col min="8" max="8" width="15.5703125" style="37" customWidth="1"/>
    <col min="9" max="9" width="17.42578125" style="11" customWidth="1"/>
    <col min="10" max="10" width="24.140625" style="11" customWidth="1"/>
    <col min="11" max="11" width="15.7109375" style="38" customWidth="1"/>
    <col min="12" max="12" width="13.140625" style="11" customWidth="1"/>
  </cols>
  <sheetData>
    <row r="1" spans="1:14" ht="30.75" customHeight="1" x14ac:dyDescent="0.25">
      <c r="A1" s="40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4" ht="24.75" customHeight="1" thickBot="1" x14ac:dyDescent="0.3">
      <c r="A2" s="39" t="s">
        <v>215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4" ht="111.75" customHeight="1" x14ac:dyDescent="0.25">
      <c r="A3" s="10" t="s">
        <v>10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12</v>
      </c>
      <c r="K3" s="3" t="s">
        <v>8</v>
      </c>
      <c r="L3" s="5" t="s">
        <v>9</v>
      </c>
      <c r="N3" s="1"/>
    </row>
    <row r="4" spans="1:14" ht="93.75" x14ac:dyDescent="0.25">
      <c r="A4" s="34">
        <v>1</v>
      </c>
      <c r="B4" s="9" t="s">
        <v>42</v>
      </c>
      <c r="C4" s="7" t="s">
        <v>13</v>
      </c>
      <c r="D4" s="15">
        <v>43802</v>
      </c>
      <c r="E4" s="8" t="s">
        <v>67</v>
      </c>
      <c r="F4" s="6" t="s">
        <v>45</v>
      </c>
      <c r="G4" s="16">
        <v>529128</v>
      </c>
      <c r="H4" s="13">
        <v>44196</v>
      </c>
      <c r="I4" s="6" t="s">
        <v>111</v>
      </c>
      <c r="J4" s="6" t="s">
        <v>1055</v>
      </c>
      <c r="K4" s="14" t="s">
        <v>11</v>
      </c>
      <c r="L4" s="15">
        <v>43804</v>
      </c>
    </row>
    <row r="5" spans="1:14" ht="93.75" x14ac:dyDescent="0.25">
      <c r="A5" s="6">
        <v>2</v>
      </c>
      <c r="B5" s="9" t="s">
        <v>42</v>
      </c>
      <c r="C5" s="7" t="s">
        <v>13</v>
      </c>
      <c r="D5" s="15">
        <v>43811</v>
      </c>
      <c r="E5" s="8" t="s">
        <v>68</v>
      </c>
      <c r="F5" s="6" t="s">
        <v>46</v>
      </c>
      <c r="G5" s="16">
        <v>2131560</v>
      </c>
      <c r="H5" s="13">
        <v>44196</v>
      </c>
      <c r="I5" s="6" t="s">
        <v>43</v>
      </c>
      <c r="J5" s="6" t="s">
        <v>1055</v>
      </c>
      <c r="K5" s="14" t="s">
        <v>11</v>
      </c>
      <c r="L5" s="15">
        <v>43819</v>
      </c>
    </row>
    <row r="6" spans="1:14" ht="93.75" x14ac:dyDescent="0.25">
      <c r="A6" s="34">
        <v>3</v>
      </c>
      <c r="B6" s="9" t="s">
        <v>42</v>
      </c>
      <c r="C6" s="7" t="s">
        <v>13</v>
      </c>
      <c r="D6" s="17">
        <v>43812</v>
      </c>
      <c r="E6" s="8" t="s">
        <v>69</v>
      </c>
      <c r="F6" s="6" t="s">
        <v>47</v>
      </c>
      <c r="G6" s="16">
        <v>27150</v>
      </c>
      <c r="H6" s="13">
        <v>44196</v>
      </c>
      <c r="I6" s="6" t="s">
        <v>23</v>
      </c>
      <c r="J6" s="6" t="s">
        <v>1055</v>
      </c>
      <c r="K6" s="14" t="s">
        <v>11</v>
      </c>
      <c r="L6" s="15">
        <v>43816</v>
      </c>
    </row>
    <row r="7" spans="1:14" ht="93.75" x14ac:dyDescent="0.25">
      <c r="A7" s="6">
        <v>4</v>
      </c>
      <c r="B7" s="9" t="s">
        <v>42</v>
      </c>
      <c r="C7" s="7" t="s">
        <v>13</v>
      </c>
      <c r="D7" s="17">
        <v>43812</v>
      </c>
      <c r="E7" s="8" t="s">
        <v>70</v>
      </c>
      <c r="F7" s="6" t="s">
        <v>47</v>
      </c>
      <c r="G7" s="16">
        <v>430076</v>
      </c>
      <c r="H7" s="13">
        <v>44196</v>
      </c>
      <c r="I7" s="6" t="s">
        <v>24</v>
      </c>
      <c r="J7" s="6" t="s">
        <v>1055</v>
      </c>
      <c r="K7" s="14" t="s">
        <v>11</v>
      </c>
      <c r="L7" s="15">
        <v>43816</v>
      </c>
    </row>
    <row r="8" spans="1:14" ht="93.75" x14ac:dyDescent="0.25">
      <c r="A8" s="34">
        <v>5</v>
      </c>
      <c r="B8" s="9" t="s">
        <v>42</v>
      </c>
      <c r="C8" s="7" t="s">
        <v>13</v>
      </c>
      <c r="D8" s="17">
        <v>43812</v>
      </c>
      <c r="E8" s="8" t="s">
        <v>71</v>
      </c>
      <c r="F8" s="6" t="s">
        <v>48</v>
      </c>
      <c r="G8" s="16">
        <v>251400</v>
      </c>
      <c r="H8" s="13">
        <v>44196</v>
      </c>
      <c r="I8" s="6" t="s">
        <v>21</v>
      </c>
      <c r="J8" s="6" t="s">
        <v>1055</v>
      </c>
      <c r="K8" s="14" t="s">
        <v>11</v>
      </c>
      <c r="L8" s="15">
        <v>43816</v>
      </c>
    </row>
    <row r="9" spans="1:14" ht="93.75" x14ac:dyDescent="0.25">
      <c r="A9" s="6">
        <v>6</v>
      </c>
      <c r="B9" s="9" t="s">
        <v>42</v>
      </c>
      <c r="C9" s="7" t="s">
        <v>13</v>
      </c>
      <c r="D9" s="17">
        <v>43812</v>
      </c>
      <c r="E9" s="8" t="s">
        <v>72</v>
      </c>
      <c r="F9" s="6" t="s">
        <v>48</v>
      </c>
      <c r="G9" s="16">
        <v>62454</v>
      </c>
      <c r="H9" s="13">
        <v>44196</v>
      </c>
      <c r="I9" s="6" t="s">
        <v>112</v>
      </c>
      <c r="J9" s="6" t="s">
        <v>1055</v>
      </c>
      <c r="K9" s="14" t="s">
        <v>11</v>
      </c>
      <c r="L9" s="15">
        <v>43816</v>
      </c>
    </row>
    <row r="10" spans="1:14" ht="93.75" x14ac:dyDescent="0.25">
      <c r="A10" s="34">
        <v>7</v>
      </c>
      <c r="B10" s="9" t="s">
        <v>42</v>
      </c>
      <c r="C10" s="7" t="s">
        <v>13</v>
      </c>
      <c r="D10" s="17">
        <v>43812</v>
      </c>
      <c r="E10" s="8" t="s">
        <v>73</v>
      </c>
      <c r="F10" s="6" t="s">
        <v>49</v>
      </c>
      <c r="G10" s="16">
        <v>958594.14</v>
      </c>
      <c r="H10" s="13">
        <v>44012</v>
      </c>
      <c r="I10" s="8" t="s">
        <v>20</v>
      </c>
      <c r="J10" s="6" t="s">
        <v>1055</v>
      </c>
      <c r="K10" s="14" t="s">
        <v>11</v>
      </c>
      <c r="L10" s="15">
        <v>43816</v>
      </c>
    </row>
    <row r="11" spans="1:14" ht="93.75" x14ac:dyDescent="0.25">
      <c r="A11" s="6">
        <v>8</v>
      </c>
      <c r="B11" s="9" t="s">
        <v>42</v>
      </c>
      <c r="C11" s="7" t="s">
        <v>13</v>
      </c>
      <c r="D11" s="17">
        <v>43812</v>
      </c>
      <c r="E11" s="8" t="s">
        <v>74</v>
      </c>
      <c r="F11" s="6" t="s">
        <v>49</v>
      </c>
      <c r="G11" s="16">
        <v>210124.7</v>
      </c>
      <c r="H11" s="13">
        <v>44012</v>
      </c>
      <c r="I11" s="8" t="s">
        <v>19</v>
      </c>
      <c r="J11" s="6" t="s">
        <v>1055</v>
      </c>
      <c r="K11" s="14" t="s">
        <v>11</v>
      </c>
      <c r="L11" s="15">
        <v>43816</v>
      </c>
    </row>
    <row r="12" spans="1:14" ht="93.75" x14ac:dyDescent="0.25">
      <c r="A12" s="34">
        <v>9</v>
      </c>
      <c r="B12" s="9" t="s">
        <v>42</v>
      </c>
      <c r="C12" s="7" t="s">
        <v>13</v>
      </c>
      <c r="D12" s="15">
        <v>43812</v>
      </c>
      <c r="E12" s="8" t="s">
        <v>75</v>
      </c>
      <c r="F12" s="6" t="s">
        <v>49</v>
      </c>
      <c r="G12" s="16">
        <v>59072.44</v>
      </c>
      <c r="H12" s="13">
        <v>44012</v>
      </c>
      <c r="I12" s="8" t="s">
        <v>19</v>
      </c>
      <c r="J12" s="6" t="s">
        <v>1055</v>
      </c>
      <c r="K12" s="14" t="s">
        <v>11</v>
      </c>
      <c r="L12" s="15">
        <v>43816</v>
      </c>
    </row>
    <row r="13" spans="1:14" ht="93.75" x14ac:dyDescent="0.25">
      <c r="A13" s="6">
        <v>10</v>
      </c>
      <c r="B13" s="9" t="s">
        <v>42</v>
      </c>
      <c r="C13" s="7" t="s">
        <v>13</v>
      </c>
      <c r="D13" s="15">
        <v>43812</v>
      </c>
      <c r="E13" s="8" t="s">
        <v>76</v>
      </c>
      <c r="F13" s="6" t="s">
        <v>49</v>
      </c>
      <c r="G13" s="16">
        <v>717595.11</v>
      </c>
      <c r="H13" s="13">
        <v>44012</v>
      </c>
      <c r="I13" s="8" t="s">
        <v>20</v>
      </c>
      <c r="J13" s="6" t="s">
        <v>1055</v>
      </c>
      <c r="K13" s="14" t="s">
        <v>11</v>
      </c>
      <c r="L13" s="15">
        <v>43816</v>
      </c>
    </row>
    <row r="14" spans="1:14" ht="93.75" x14ac:dyDescent="0.25">
      <c r="A14" s="34">
        <v>11</v>
      </c>
      <c r="B14" s="9" t="s">
        <v>42</v>
      </c>
      <c r="C14" s="7" t="s">
        <v>13</v>
      </c>
      <c r="D14" s="17">
        <v>43812</v>
      </c>
      <c r="E14" s="8" t="s">
        <v>77</v>
      </c>
      <c r="F14" s="6" t="s">
        <v>49</v>
      </c>
      <c r="G14" s="16">
        <v>26667.5</v>
      </c>
      <c r="H14" s="13">
        <v>44012</v>
      </c>
      <c r="I14" s="6" t="s">
        <v>17</v>
      </c>
      <c r="J14" s="6" t="s">
        <v>1055</v>
      </c>
      <c r="K14" s="14" t="s">
        <v>11</v>
      </c>
      <c r="L14" s="15">
        <v>43816</v>
      </c>
    </row>
    <row r="15" spans="1:14" ht="93.75" x14ac:dyDescent="0.25">
      <c r="A15" s="6">
        <v>12</v>
      </c>
      <c r="B15" s="9" t="s">
        <v>42</v>
      </c>
      <c r="C15" s="7" t="s">
        <v>13</v>
      </c>
      <c r="D15" s="17">
        <v>43812</v>
      </c>
      <c r="E15" s="8" t="s">
        <v>78</v>
      </c>
      <c r="F15" s="6" t="s">
        <v>49</v>
      </c>
      <c r="G15" s="16">
        <v>578310.54</v>
      </c>
      <c r="H15" s="13">
        <v>44012</v>
      </c>
      <c r="I15" s="6" t="s">
        <v>19</v>
      </c>
      <c r="J15" s="6" t="s">
        <v>1055</v>
      </c>
      <c r="K15" s="14" t="s">
        <v>11</v>
      </c>
      <c r="L15" s="15">
        <v>43816</v>
      </c>
    </row>
    <row r="16" spans="1:14" ht="93.75" x14ac:dyDescent="0.25">
      <c r="A16" s="34">
        <v>13</v>
      </c>
      <c r="B16" s="9" t="s">
        <v>42</v>
      </c>
      <c r="C16" s="7" t="s">
        <v>13</v>
      </c>
      <c r="D16" s="17">
        <v>43812</v>
      </c>
      <c r="E16" s="8" t="s">
        <v>79</v>
      </c>
      <c r="F16" s="6" t="s">
        <v>50</v>
      </c>
      <c r="G16" s="16">
        <v>94372</v>
      </c>
      <c r="H16" s="13">
        <v>44012</v>
      </c>
      <c r="I16" s="6" t="s">
        <v>41</v>
      </c>
      <c r="J16" s="6" t="s">
        <v>1055</v>
      </c>
      <c r="K16" s="14" t="s">
        <v>11</v>
      </c>
      <c r="L16" s="15">
        <v>43816</v>
      </c>
    </row>
    <row r="17" spans="1:12" ht="93.75" x14ac:dyDescent="0.25">
      <c r="A17" s="6">
        <v>14</v>
      </c>
      <c r="B17" s="9" t="s">
        <v>42</v>
      </c>
      <c r="C17" s="7" t="s">
        <v>13</v>
      </c>
      <c r="D17" s="17">
        <v>43812</v>
      </c>
      <c r="E17" s="8" t="s">
        <v>80</v>
      </c>
      <c r="F17" s="6" t="s">
        <v>50</v>
      </c>
      <c r="G17" s="16">
        <v>16200</v>
      </c>
      <c r="H17" s="13">
        <v>44012</v>
      </c>
      <c r="I17" s="6" t="s">
        <v>38</v>
      </c>
      <c r="J17" s="6" t="s">
        <v>1055</v>
      </c>
      <c r="K17" s="14" t="s">
        <v>11</v>
      </c>
      <c r="L17" s="15">
        <v>43816</v>
      </c>
    </row>
    <row r="18" spans="1:12" ht="93.75" x14ac:dyDescent="0.25">
      <c r="A18" s="34">
        <v>15</v>
      </c>
      <c r="B18" s="9" t="s">
        <v>42</v>
      </c>
      <c r="C18" s="7" t="s">
        <v>13</v>
      </c>
      <c r="D18" s="17">
        <v>43812</v>
      </c>
      <c r="E18" s="8" t="s">
        <v>81</v>
      </c>
      <c r="F18" s="6" t="s">
        <v>50</v>
      </c>
      <c r="G18" s="16">
        <v>6501.2</v>
      </c>
      <c r="H18" s="13">
        <v>44012</v>
      </c>
      <c r="I18" s="6" t="s">
        <v>18</v>
      </c>
      <c r="J18" s="6" t="s">
        <v>1055</v>
      </c>
      <c r="K18" s="14" t="s">
        <v>11</v>
      </c>
      <c r="L18" s="15">
        <v>43816</v>
      </c>
    </row>
    <row r="19" spans="1:12" ht="93.75" x14ac:dyDescent="0.25">
      <c r="A19" s="6">
        <v>16</v>
      </c>
      <c r="B19" s="9" t="s">
        <v>42</v>
      </c>
      <c r="C19" s="7" t="s">
        <v>13</v>
      </c>
      <c r="D19" s="17">
        <v>43812</v>
      </c>
      <c r="E19" s="8" t="s">
        <v>82</v>
      </c>
      <c r="F19" s="6" t="s">
        <v>50</v>
      </c>
      <c r="G19" s="16">
        <v>39852</v>
      </c>
      <c r="H19" s="13">
        <v>44012</v>
      </c>
      <c r="I19" s="6" t="s">
        <v>17</v>
      </c>
      <c r="J19" s="6" t="s">
        <v>1055</v>
      </c>
      <c r="K19" s="14" t="s">
        <v>11</v>
      </c>
      <c r="L19" s="15">
        <v>43816</v>
      </c>
    </row>
    <row r="20" spans="1:12" ht="93.75" x14ac:dyDescent="0.25">
      <c r="A20" s="34">
        <v>17</v>
      </c>
      <c r="B20" s="9" t="s">
        <v>42</v>
      </c>
      <c r="C20" s="7" t="s">
        <v>13</v>
      </c>
      <c r="D20" s="17">
        <v>43812</v>
      </c>
      <c r="E20" s="8" t="s">
        <v>83</v>
      </c>
      <c r="F20" s="6" t="s">
        <v>51</v>
      </c>
      <c r="G20" s="16">
        <v>45056</v>
      </c>
      <c r="H20" s="13">
        <v>44012</v>
      </c>
      <c r="I20" s="8" t="s">
        <v>19</v>
      </c>
      <c r="J20" s="6" t="s">
        <v>1055</v>
      </c>
      <c r="K20" s="14" t="s">
        <v>11</v>
      </c>
      <c r="L20" s="15">
        <v>43816</v>
      </c>
    </row>
    <row r="21" spans="1:12" ht="93.75" x14ac:dyDescent="0.25">
      <c r="A21" s="6">
        <v>18</v>
      </c>
      <c r="B21" s="9" t="s">
        <v>42</v>
      </c>
      <c r="C21" s="7" t="s">
        <v>13</v>
      </c>
      <c r="D21" s="17">
        <v>43812</v>
      </c>
      <c r="E21" s="8" t="s">
        <v>84</v>
      </c>
      <c r="F21" s="6" t="s">
        <v>51</v>
      </c>
      <c r="G21" s="16">
        <v>594700</v>
      </c>
      <c r="H21" s="13">
        <v>44012</v>
      </c>
      <c r="I21" s="6" t="s">
        <v>17</v>
      </c>
      <c r="J21" s="6" t="s">
        <v>1055</v>
      </c>
      <c r="K21" s="14" t="s">
        <v>11</v>
      </c>
      <c r="L21" s="15">
        <v>43816</v>
      </c>
    </row>
    <row r="22" spans="1:12" ht="93.75" x14ac:dyDescent="0.25">
      <c r="A22" s="34">
        <v>19</v>
      </c>
      <c r="B22" s="9" t="s">
        <v>42</v>
      </c>
      <c r="C22" s="7" t="s">
        <v>13</v>
      </c>
      <c r="D22" s="17">
        <v>43812</v>
      </c>
      <c r="E22" s="8" t="s">
        <v>85</v>
      </c>
      <c r="F22" s="6" t="s">
        <v>51</v>
      </c>
      <c r="G22" s="16">
        <v>245956</v>
      </c>
      <c r="H22" s="13">
        <v>44012</v>
      </c>
      <c r="I22" s="6" t="s">
        <v>38</v>
      </c>
      <c r="J22" s="6" t="s">
        <v>1055</v>
      </c>
      <c r="K22" s="14" t="s">
        <v>11</v>
      </c>
      <c r="L22" s="15">
        <v>43816</v>
      </c>
    </row>
    <row r="23" spans="1:12" ht="93.75" x14ac:dyDescent="0.25">
      <c r="A23" s="6">
        <v>20</v>
      </c>
      <c r="B23" s="9" t="s">
        <v>42</v>
      </c>
      <c r="C23" s="7" t="s">
        <v>13</v>
      </c>
      <c r="D23" s="17">
        <v>43812</v>
      </c>
      <c r="E23" s="8" t="s">
        <v>86</v>
      </c>
      <c r="F23" s="6" t="s">
        <v>51</v>
      </c>
      <c r="G23" s="16">
        <v>5100</v>
      </c>
      <c r="H23" s="13">
        <v>44012</v>
      </c>
      <c r="I23" s="6" t="s">
        <v>18</v>
      </c>
      <c r="J23" s="6" t="s">
        <v>1055</v>
      </c>
      <c r="K23" s="14" t="s">
        <v>11</v>
      </c>
      <c r="L23" s="15">
        <v>43816</v>
      </c>
    </row>
    <row r="24" spans="1:12" ht="93.75" x14ac:dyDescent="0.25">
      <c r="A24" s="34">
        <v>21</v>
      </c>
      <c r="B24" s="9" t="s">
        <v>42</v>
      </c>
      <c r="C24" s="7" t="s">
        <v>13</v>
      </c>
      <c r="D24" s="17">
        <v>43812</v>
      </c>
      <c r="E24" s="8" t="s">
        <v>87</v>
      </c>
      <c r="F24" s="6" t="s">
        <v>51</v>
      </c>
      <c r="G24" s="16">
        <v>161160</v>
      </c>
      <c r="H24" s="13">
        <v>44012</v>
      </c>
      <c r="I24" s="6" t="s">
        <v>33</v>
      </c>
      <c r="J24" s="6" t="s">
        <v>1055</v>
      </c>
      <c r="K24" s="14" t="s">
        <v>11</v>
      </c>
      <c r="L24" s="15">
        <v>43816</v>
      </c>
    </row>
    <row r="25" spans="1:12" ht="93.75" x14ac:dyDescent="0.25">
      <c r="A25" s="6">
        <v>22</v>
      </c>
      <c r="B25" s="9" t="s">
        <v>42</v>
      </c>
      <c r="C25" s="7" t="s">
        <v>13</v>
      </c>
      <c r="D25" s="17">
        <v>43812</v>
      </c>
      <c r="E25" s="8" t="s">
        <v>88</v>
      </c>
      <c r="F25" s="6" t="s">
        <v>51</v>
      </c>
      <c r="G25" s="16">
        <v>14250</v>
      </c>
      <c r="H25" s="13">
        <v>44012</v>
      </c>
      <c r="I25" s="6" t="s">
        <v>17</v>
      </c>
      <c r="J25" s="6" t="s">
        <v>1055</v>
      </c>
      <c r="K25" s="14" t="s">
        <v>11</v>
      </c>
      <c r="L25" s="15">
        <v>43816</v>
      </c>
    </row>
    <row r="26" spans="1:12" ht="93.75" x14ac:dyDescent="0.25">
      <c r="A26" s="34">
        <v>23</v>
      </c>
      <c r="B26" s="9" t="s">
        <v>42</v>
      </c>
      <c r="C26" s="7" t="s">
        <v>13</v>
      </c>
      <c r="D26" s="15">
        <v>43812</v>
      </c>
      <c r="E26" s="8" t="s">
        <v>89</v>
      </c>
      <c r="F26" s="6" t="s">
        <v>51</v>
      </c>
      <c r="G26" s="16">
        <v>60803.199999999997</v>
      </c>
      <c r="H26" s="13">
        <v>44012</v>
      </c>
      <c r="I26" s="6" t="s">
        <v>113</v>
      </c>
      <c r="J26" s="6" t="s">
        <v>1055</v>
      </c>
      <c r="K26" s="14" t="s">
        <v>11</v>
      </c>
      <c r="L26" s="15">
        <v>43816</v>
      </c>
    </row>
    <row r="27" spans="1:12" ht="112.5" x14ac:dyDescent="0.25">
      <c r="A27" s="6">
        <v>24</v>
      </c>
      <c r="B27" s="9" t="s">
        <v>42</v>
      </c>
      <c r="C27" s="7" t="s">
        <v>13</v>
      </c>
      <c r="D27" s="17">
        <v>43812</v>
      </c>
      <c r="E27" s="8" t="s">
        <v>90</v>
      </c>
      <c r="F27" s="6" t="s">
        <v>52</v>
      </c>
      <c r="G27" s="16">
        <v>228350</v>
      </c>
      <c r="H27" s="13">
        <v>44012</v>
      </c>
      <c r="I27" s="6" t="s">
        <v>17</v>
      </c>
      <c r="J27" s="6" t="s">
        <v>1055</v>
      </c>
      <c r="K27" s="14" t="s">
        <v>11</v>
      </c>
      <c r="L27" s="15">
        <v>43816</v>
      </c>
    </row>
    <row r="28" spans="1:12" ht="112.5" x14ac:dyDescent="0.25">
      <c r="A28" s="34">
        <v>25</v>
      </c>
      <c r="B28" s="9" t="s">
        <v>42</v>
      </c>
      <c r="C28" s="7" t="s">
        <v>13</v>
      </c>
      <c r="D28" s="15">
        <v>43812</v>
      </c>
      <c r="E28" s="8" t="s">
        <v>91</v>
      </c>
      <c r="F28" s="6" t="s">
        <v>52</v>
      </c>
      <c r="G28" s="16">
        <v>32543.5</v>
      </c>
      <c r="H28" s="13">
        <v>44012</v>
      </c>
      <c r="I28" s="6" t="s">
        <v>38</v>
      </c>
      <c r="J28" s="6" t="s">
        <v>1055</v>
      </c>
      <c r="K28" s="14" t="s">
        <v>11</v>
      </c>
      <c r="L28" s="15">
        <v>43816</v>
      </c>
    </row>
    <row r="29" spans="1:12" ht="112.5" x14ac:dyDescent="0.25">
      <c r="A29" s="6">
        <v>26</v>
      </c>
      <c r="B29" s="9" t="s">
        <v>42</v>
      </c>
      <c r="C29" s="7" t="s">
        <v>13</v>
      </c>
      <c r="D29" s="17">
        <v>43812</v>
      </c>
      <c r="E29" s="8" t="s">
        <v>92</v>
      </c>
      <c r="F29" s="6" t="s">
        <v>52</v>
      </c>
      <c r="G29" s="16">
        <v>4900</v>
      </c>
      <c r="H29" s="13">
        <v>44012</v>
      </c>
      <c r="I29" s="6" t="s">
        <v>33</v>
      </c>
      <c r="J29" s="6" t="s">
        <v>1055</v>
      </c>
      <c r="K29" s="14" t="s">
        <v>11</v>
      </c>
      <c r="L29" s="15">
        <v>43816</v>
      </c>
    </row>
    <row r="30" spans="1:12" ht="112.5" x14ac:dyDescent="0.25">
      <c r="A30" s="34">
        <v>27</v>
      </c>
      <c r="B30" s="9" t="s">
        <v>42</v>
      </c>
      <c r="C30" s="7" t="s">
        <v>13</v>
      </c>
      <c r="D30" s="15">
        <v>43815</v>
      </c>
      <c r="E30" s="8" t="s">
        <v>93</v>
      </c>
      <c r="F30" s="6" t="s">
        <v>53</v>
      </c>
      <c r="G30" s="16">
        <v>100000</v>
      </c>
      <c r="H30" s="13">
        <v>44196</v>
      </c>
      <c r="I30" s="6" t="s">
        <v>114</v>
      </c>
      <c r="J30" s="6" t="s">
        <v>1055</v>
      </c>
      <c r="K30" s="14" t="s">
        <v>11</v>
      </c>
      <c r="L30" s="15">
        <v>43816</v>
      </c>
    </row>
    <row r="31" spans="1:12" ht="112.5" x14ac:dyDescent="0.25">
      <c r="A31" s="6">
        <v>28</v>
      </c>
      <c r="B31" s="9" t="s">
        <v>42</v>
      </c>
      <c r="C31" s="7" t="s">
        <v>13</v>
      </c>
      <c r="D31" s="15">
        <v>43815</v>
      </c>
      <c r="E31" s="8" t="s">
        <v>94</v>
      </c>
      <c r="F31" s="6" t="s">
        <v>54</v>
      </c>
      <c r="G31" s="16">
        <v>100000</v>
      </c>
      <c r="H31" s="13">
        <v>44196</v>
      </c>
      <c r="I31" s="6" t="s">
        <v>25</v>
      </c>
      <c r="J31" s="6" t="s">
        <v>1055</v>
      </c>
      <c r="K31" s="14" t="s">
        <v>11</v>
      </c>
      <c r="L31" s="15">
        <v>43816</v>
      </c>
    </row>
    <row r="32" spans="1:12" ht="131.25" x14ac:dyDescent="0.25">
      <c r="A32" s="34">
        <v>29</v>
      </c>
      <c r="B32" s="9" t="s">
        <v>42</v>
      </c>
      <c r="C32" s="7" t="s">
        <v>13</v>
      </c>
      <c r="D32" s="15">
        <v>43815</v>
      </c>
      <c r="E32" s="8" t="s">
        <v>95</v>
      </c>
      <c r="F32" s="6" t="s">
        <v>55</v>
      </c>
      <c r="G32" s="16">
        <v>802572</v>
      </c>
      <c r="H32" s="13">
        <v>44196</v>
      </c>
      <c r="I32" s="6" t="s">
        <v>35</v>
      </c>
      <c r="J32" s="6" t="s">
        <v>1055</v>
      </c>
      <c r="K32" s="14" t="s">
        <v>11</v>
      </c>
      <c r="L32" s="15">
        <v>43817</v>
      </c>
    </row>
    <row r="33" spans="1:12" ht="168.75" x14ac:dyDescent="0.25">
      <c r="A33" s="6">
        <v>30</v>
      </c>
      <c r="B33" s="9" t="s">
        <v>42</v>
      </c>
      <c r="C33" s="7" t="s">
        <v>13</v>
      </c>
      <c r="D33" s="15">
        <v>43815</v>
      </c>
      <c r="E33" s="8" t="s">
        <v>96</v>
      </c>
      <c r="F33" s="6" t="s">
        <v>56</v>
      </c>
      <c r="G33" s="16">
        <v>500000</v>
      </c>
      <c r="H33" s="13">
        <v>44196</v>
      </c>
      <c r="I33" s="6" t="s">
        <v>115</v>
      </c>
      <c r="J33" s="6" t="s">
        <v>1055</v>
      </c>
      <c r="K33" s="14" t="s">
        <v>11</v>
      </c>
      <c r="L33" s="15">
        <v>43816</v>
      </c>
    </row>
    <row r="34" spans="1:12" ht="93.75" x14ac:dyDescent="0.25">
      <c r="A34" s="34">
        <v>31</v>
      </c>
      <c r="B34" s="9" t="s">
        <v>42</v>
      </c>
      <c r="C34" s="7" t="s">
        <v>13</v>
      </c>
      <c r="D34" s="17">
        <v>43816</v>
      </c>
      <c r="E34" s="8" t="s">
        <v>97</v>
      </c>
      <c r="F34" s="6" t="s">
        <v>51</v>
      </c>
      <c r="G34" s="16">
        <v>179113</v>
      </c>
      <c r="H34" s="13">
        <v>44012</v>
      </c>
      <c r="I34" s="6" t="s">
        <v>38</v>
      </c>
      <c r="J34" s="6" t="s">
        <v>1055</v>
      </c>
      <c r="K34" s="14" t="s">
        <v>11</v>
      </c>
      <c r="L34" s="15">
        <v>43816</v>
      </c>
    </row>
    <row r="35" spans="1:12" ht="93.75" x14ac:dyDescent="0.25">
      <c r="A35" s="6">
        <v>32</v>
      </c>
      <c r="B35" s="9" t="s">
        <v>42</v>
      </c>
      <c r="C35" s="7" t="s">
        <v>13</v>
      </c>
      <c r="D35" s="15">
        <v>43816</v>
      </c>
      <c r="E35" s="8" t="s">
        <v>98</v>
      </c>
      <c r="F35" s="6" t="s">
        <v>51</v>
      </c>
      <c r="G35" s="16">
        <v>33000</v>
      </c>
      <c r="H35" s="13">
        <v>44012</v>
      </c>
      <c r="I35" s="6" t="s">
        <v>34</v>
      </c>
      <c r="J35" s="6" t="s">
        <v>1055</v>
      </c>
      <c r="K35" s="14" t="s">
        <v>11</v>
      </c>
      <c r="L35" s="15">
        <v>43816</v>
      </c>
    </row>
    <row r="36" spans="1:12" ht="93.75" x14ac:dyDescent="0.25">
      <c r="A36" s="34">
        <v>33</v>
      </c>
      <c r="B36" s="9" t="s">
        <v>42</v>
      </c>
      <c r="C36" s="7" t="s">
        <v>13</v>
      </c>
      <c r="D36" s="15">
        <v>43816</v>
      </c>
      <c r="E36" s="8" t="s">
        <v>99</v>
      </c>
      <c r="F36" s="6" t="s">
        <v>57</v>
      </c>
      <c r="G36" s="16">
        <v>2846196</v>
      </c>
      <c r="H36" s="13">
        <v>44196</v>
      </c>
      <c r="I36" s="6" t="s">
        <v>116</v>
      </c>
      <c r="J36" s="6" t="s">
        <v>1055</v>
      </c>
      <c r="K36" s="14" t="s">
        <v>11</v>
      </c>
      <c r="L36" s="15">
        <v>43816</v>
      </c>
    </row>
    <row r="37" spans="1:12" ht="112.5" x14ac:dyDescent="0.25">
      <c r="A37" s="6">
        <v>34</v>
      </c>
      <c r="B37" s="9" t="s">
        <v>42</v>
      </c>
      <c r="C37" s="7" t="s">
        <v>13</v>
      </c>
      <c r="D37" s="17">
        <v>43816</v>
      </c>
      <c r="E37" s="8" t="s">
        <v>100</v>
      </c>
      <c r="F37" s="6" t="s">
        <v>58</v>
      </c>
      <c r="G37" s="16">
        <v>396000</v>
      </c>
      <c r="H37" s="13">
        <v>44196</v>
      </c>
      <c r="I37" s="6" t="s">
        <v>37</v>
      </c>
      <c r="J37" s="6" t="s">
        <v>1055</v>
      </c>
      <c r="K37" s="14" t="s">
        <v>11</v>
      </c>
      <c r="L37" s="15">
        <v>43816</v>
      </c>
    </row>
    <row r="38" spans="1:12" ht="112.5" x14ac:dyDescent="0.25">
      <c r="A38" s="34">
        <v>35</v>
      </c>
      <c r="B38" s="9" t="s">
        <v>42</v>
      </c>
      <c r="C38" s="7" t="s">
        <v>13</v>
      </c>
      <c r="D38" s="15">
        <v>43816</v>
      </c>
      <c r="E38" s="8" t="s">
        <v>101</v>
      </c>
      <c r="F38" s="6" t="s">
        <v>58</v>
      </c>
      <c r="G38" s="16">
        <v>36000</v>
      </c>
      <c r="H38" s="13">
        <v>44196</v>
      </c>
      <c r="I38" s="6" t="s">
        <v>37</v>
      </c>
      <c r="J38" s="6" t="s">
        <v>1055</v>
      </c>
      <c r="K38" s="14" t="s">
        <v>11</v>
      </c>
      <c r="L38" s="15">
        <v>43816</v>
      </c>
    </row>
    <row r="39" spans="1:12" ht="112.5" x14ac:dyDescent="0.25">
      <c r="A39" s="6">
        <v>36</v>
      </c>
      <c r="B39" s="9" t="s">
        <v>42</v>
      </c>
      <c r="C39" s="7" t="s">
        <v>13</v>
      </c>
      <c r="D39" s="15">
        <v>43829</v>
      </c>
      <c r="E39" s="8" t="s">
        <v>102</v>
      </c>
      <c r="F39" s="6" t="s">
        <v>59</v>
      </c>
      <c r="G39" s="16">
        <v>1000000</v>
      </c>
      <c r="H39" s="13">
        <v>44196</v>
      </c>
      <c r="I39" s="6" t="s">
        <v>115</v>
      </c>
      <c r="J39" s="6" t="s">
        <v>1055</v>
      </c>
      <c r="K39" s="14" t="s">
        <v>11</v>
      </c>
      <c r="L39" s="15">
        <v>43829</v>
      </c>
    </row>
    <row r="40" spans="1:12" ht="187.5" x14ac:dyDescent="0.25">
      <c r="A40" s="34">
        <v>37</v>
      </c>
      <c r="B40" s="9" t="s">
        <v>42</v>
      </c>
      <c r="C40" s="7" t="s">
        <v>13</v>
      </c>
      <c r="D40" s="15">
        <v>43829</v>
      </c>
      <c r="E40" s="8" t="s">
        <v>103</v>
      </c>
      <c r="F40" s="6" t="s">
        <v>60</v>
      </c>
      <c r="G40" s="16">
        <v>611820</v>
      </c>
      <c r="H40" s="13">
        <v>44012</v>
      </c>
      <c r="I40" s="6" t="s">
        <v>117</v>
      </c>
      <c r="J40" s="6" t="s">
        <v>1055</v>
      </c>
      <c r="K40" s="14" t="s">
        <v>11</v>
      </c>
      <c r="L40" s="15">
        <v>43829</v>
      </c>
    </row>
    <row r="41" spans="1:12" ht="262.5" x14ac:dyDescent="0.25">
      <c r="A41" s="6">
        <v>38</v>
      </c>
      <c r="B41" s="9" t="s">
        <v>42</v>
      </c>
      <c r="C41" s="7" t="s">
        <v>13</v>
      </c>
      <c r="D41" s="17">
        <v>43829</v>
      </c>
      <c r="E41" s="8" t="s">
        <v>104</v>
      </c>
      <c r="F41" s="6" t="s">
        <v>61</v>
      </c>
      <c r="G41" s="16">
        <v>169400</v>
      </c>
      <c r="H41" s="13">
        <v>44012</v>
      </c>
      <c r="I41" s="6" t="s">
        <v>117</v>
      </c>
      <c r="J41" s="6" t="s">
        <v>1055</v>
      </c>
      <c r="K41" s="14" t="s">
        <v>11</v>
      </c>
      <c r="L41" s="15">
        <v>43829</v>
      </c>
    </row>
    <row r="42" spans="1:12" ht="262.5" x14ac:dyDescent="0.25">
      <c r="A42" s="34">
        <v>39</v>
      </c>
      <c r="B42" s="9" t="s">
        <v>42</v>
      </c>
      <c r="C42" s="7" t="s">
        <v>13</v>
      </c>
      <c r="D42" s="15">
        <v>43829</v>
      </c>
      <c r="E42" s="8" t="s">
        <v>109</v>
      </c>
      <c r="F42" s="6" t="s">
        <v>61</v>
      </c>
      <c r="G42" s="16">
        <v>4600</v>
      </c>
      <c r="H42" s="13">
        <v>44012</v>
      </c>
      <c r="I42" s="6" t="s">
        <v>27</v>
      </c>
      <c r="J42" s="6" t="s">
        <v>1055</v>
      </c>
      <c r="K42" s="14" t="s">
        <v>11</v>
      </c>
      <c r="L42" s="15">
        <v>43829</v>
      </c>
    </row>
    <row r="43" spans="1:12" ht="93.75" x14ac:dyDescent="0.25">
      <c r="A43" s="6">
        <v>40</v>
      </c>
      <c r="B43" s="9" t="s">
        <v>42</v>
      </c>
      <c r="C43" s="7" t="s">
        <v>13</v>
      </c>
      <c r="D43" s="15">
        <v>43829</v>
      </c>
      <c r="E43" s="8" t="s">
        <v>110</v>
      </c>
      <c r="F43" s="6" t="s">
        <v>62</v>
      </c>
      <c r="G43" s="16">
        <v>38750</v>
      </c>
      <c r="H43" s="13">
        <v>44012</v>
      </c>
      <c r="I43" s="6" t="s">
        <v>113</v>
      </c>
      <c r="J43" s="6" t="s">
        <v>1055</v>
      </c>
      <c r="K43" s="14" t="s">
        <v>11</v>
      </c>
      <c r="L43" s="15">
        <v>43829</v>
      </c>
    </row>
    <row r="44" spans="1:12" ht="131.25" x14ac:dyDescent="0.25">
      <c r="A44" s="34">
        <v>41</v>
      </c>
      <c r="B44" s="9" t="s">
        <v>42</v>
      </c>
      <c r="C44" s="7" t="s">
        <v>13</v>
      </c>
      <c r="D44" s="15">
        <v>43829</v>
      </c>
      <c r="E44" s="8" t="s">
        <v>105</v>
      </c>
      <c r="F44" s="6" t="s">
        <v>63</v>
      </c>
      <c r="G44" s="16">
        <v>3022200</v>
      </c>
      <c r="H44" s="13">
        <v>44196</v>
      </c>
      <c r="I44" s="6" t="s">
        <v>44</v>
      </c>
      <c r="J44" s="6" t="s">
        <v>1055</v>
      </c>
      <c r="K44" s="14" t="s">
        <v>11</v>
      </c>
      <c r="L44" s="15">
        <v>43829</v>
      </c>
    </row>
    <row r="45" spans="1:12" ht="168.75" x14ac:dyDescent="0.25">
      <c r="A45" s="6">
        <v>42</v>
      </c>
      <c r="B45" s="9" t="s">
        <v>42</v>
      </c>
      <c r="C45" s="7" t="s">
        <v>13</v>
      </c>
      <c r="D45" s="15">
        <v>43829</v>
      </c>
      <c r="E45" s="8" t="s">
        <v>106</v>
      </c>
      <c r="F45" s="6" t="s">
        <v>64</v>
      </c>
      <c r="G45" s="16">
        <v>236100</v>
      </c>
      <c r="H45" s="13">
        <v>44196</v>
      </c>
      <c r="I45" s="6" t="s">
        <v>22</v>
      </c>
      <c r="J45" s="6" t="s">
        <v>1055</v>
      </c>
      <c r="K45" s="14" t="s">
        <v>11</v>
      </c>
      <c r="L45" s="15">
        <v>43829</v>
      </c>
    </row>
    <row r="46" spans="1:12" ht="168.75" x14ac:dyDescent="0.25">
      <c r="A46" s="34">
        <v>43</v>
      </c>
      <c r="B46" s="9" t="s">
        <v>42</v>
      </c>
      <c r="C46" s="7" t="s">
        <v>13</v>
      </c>
      <c r="D46" s="15">
        <v>43843</v>
      </c>
      <c r="E46" s="8" t="s">
        <v>108</v>
      </c>
      <c r="F46" s="6" t="s">
        <v>66</v>
      </c>
      <c r="G46" s="16">
        <v>2151700</v>
      </c>
      <c r="H46" s="13">
        <v>44196</v>
      </c>
      <c r="I46" s="6" t="s">
        <v>26</v>
      </c>
      <c r="J46" s="6" t="s">
        <v>1055</v>
      </c>
      <c r="K46" s="14" t="s">
        <v>11</v>
      </c>
      <c r="L46" s="15">
        <v>43479</v>
      </c>
    </row>
    <row r="47" spans="1:12" ht="112.5" x14ac:dyDescent="0.25">
      <c r="A47" s="6">
        <v>44</v>
      </c>
      <c r="B47" s="9" t="s">
        <v>42</v>
      </c>
      <c r="C47" s="7" t="s">
        <v>13</v>
      </c>
      <c r="D47" s="15">
        <v>43847</v>
      </c>
      <c r="E47" s="8" t="s">
        <v>107</v>
      </c>
      <c r="F47" s="6" t="s">
        <v>65</v>
      </c>
      <c r="G47" s="16">
        <v>320000</v>
      </c>
      <c r="H47" s="13">
        <v>44196</v>
      </c>
      <c r="I47" s="6" t="s">
        <v>36</v>
      </c>
      <c r="J47" s="6" t="s">
        <v>1055</v>
      </c>
      <c r="K47" s="14" t="s">
        <v>11</v>
      </c>
      <c r="L47" s="15">
        <v>43483</v>
      </c>
    </row>
    <row r="48" spans="1:12" ht="112.5" x14ac:dyDescent="0.25">
      <c r="A48" s="34">
        <v>45</v>
      </c>
      <c r="B48" s="9" t="s">
        <v>42</v>
      </c>
      <c r="C48" s="7" t="s">
        <v>13</v>
      </c>
      <c r="D48" s="24">
        <v>43850</v>
      </c>
      <c r="E48" s="25" t="s">
        <v>411</v>
      </c>
      <c r="F48" s="7" t="s">
        <v>381</v>
      </c>
      <c r="G48" s="26">
        <v>469566.84</v>
      </c>
      <c r="H48" s="13">
        <v>44196</v>
      </c>
      <c r="I48" s="27" t="s">
        <v>512</v>
      </c>
      <c r="J48" s="6" t="s">
        <v>1055</v>
      </c>
      <c r="K48" s="14" t="s">
        <v>11</v>
      </c>
      <c r="L48" s="15">
        <v>43851</v>
      </c>
    </row>
    <row r="49" spans="1:12" ht="93.75" x14ac:dyDescent="0.25">
      <c r="A49" s="6">
        <v>46</v>
      </c>
      <c r="B49" s="9" t="s">
        <v>42</v>
      </c>
      <c r="C49" s="7" t="s">
        <v>13</v>
      </c>
      <c r="D49" s="24">
        <v>43850</v>
      </c>
      <c r="E49" s="25" t="s">
        <v>412</v>
      </c>
      <c r="F49" s="6" t="s">
        <v>382</v>
      </c>
      <c r="G49" s="16">
        <v>120000</v>
      </c>
      <c r="H49" s="13">
        <v>44196</v>
      </c>
      <c r="I49" s="6" t="s">
        <v>513</v>
      </c>
      <c r="J49" s="6" t="s">
        <v>1055</v>
      </c>
      <c r="K49" s="14" t="s">
        <v>11</v>
      </c>
      <c r="L49" s="15">
        <v>43851</v>
      </c>
    </row>
    <row r="50" spans="1:12" ht="112.5" x14ac:dyDescent="0.25">
      <c r="A50" s="34">
        <v>47</v>
      </c>
      <c r="B50" s="9" t="s">
        <v>42</v>
      </c>
      <c r="C50" s="7" t="s">
        <v>13</v>
      </c>
      <c r="D50" s="24">
        <v>43850</v>
      </c>
      <c r="E50" s="25" t="s">
        <v>413</v>
      </c>
      <c r="F50" s="6" t="s">
        <v>383</v>
      </c>
      <c r="G50" s="16">
        <v>371000</v>
      </c>
      <c r="H50" s="13">
        <v>44196</v>
      </c>
      <c r="I50" s="6" t="s">
        <v>514</v>
      </c>
      <c r="J50" s="6" t="s">
        <v>1055</v>
      </c>
      <c r="K50" s="14" t="s">
        <v>11</v>
      </c>
      <c r="L50" s="15">
        <v>43851</v>
      </c>
    </row>
    <row r="51" spans="1:12" ht="93.75" x14ac:dyDescent="0.25">
      <c r="A51" s="6">
        <v>48</v>
      </c>
      <c r="B51" s="9" t="s">
        <v>42</v>
      </c>
      <c r="C51" s="7" t="s">
        <v>13</v>
      </c>
      <c r="D51" s="24">
        <v>43850</v>
      </c>
      <c r="E51" s="25" t="s">
        <v>414</v>
      </c>
      <c r="F51" s="6" t="s">
        <v>384</v>
      </c>
      <c r="G51" s="16">
        <v>216720</v>
      </c>
      <c r="H51" s="13">
        <v>44196</v>
      </c>
      <c r="I51" s="6" t="s">
        <v>515</v>
      </c>
      <c r="J51" s="6" t="s">
        <v>1055</v>
      </c>
      <c r="K51" s="14" t="s">
        <v>11</v>
      </c>
      <c r="L51" s="15">
        <v>43851</v>
      </c>
    </row>
    <row r="52" spans="1:12" ht="168.75" x14ac:dyDescent="0.25">
      <c r="A52" s="34">
        <v>49</v>
      </c>
      <c r="B52" s="9" t="s">
        <v>42</v>
      </c>
      <c r="C52" s="7" t="s">
        <v>13</v>
      </c>
      <c r="D52" s="24">
        <v>43858</v>
      </c>
      <c r="E52" s="25" t="s">
        <v>415</v>
      </c>
      <c r="F52" s="6" t="s">
        <v>385</v>
      </c>
      <c r="G52" s="16">
        <v>752000</v>
      </c>
      <c r="H52" s="13">
        <v>44196</v>
      </c>
      <c r="I52" s="6" t="s">
        <v>516</v>
      </c>
      <c r="J52" s="6" t="s">
        <v>1055</v>
      </c>
      <c r="K52" s="14" t="s">
        <v>11</v>
      </c>
      <c r="L52" s="15">
        <v>43864</v>
      </c>
    </row>
    <row r="53" spans="1:12" ht="225" x14ac:dyDescent="0.25">
      <c r="A53" s="6">
        <v>50</v>
      </c>
      <c r="B53" s="9" t="s">
        <v>42</v>
      </c>
      <c r="C53" s="7" t="s">
        <v>13</v>
      </c>
      <c r="D53" s="24">
        <v>43859</v>
      </c>
      <c r="E53" s="25" t="s">
        <v>416</v>
      </c>
      <c r="F53" s="6" t="s">
        <v>386</v>
      </c>
      <c r="G53" s="16">
        <v>52625.51</v>
      </c>
      <c r="H53" s="13">
        <v>44196</v>
      </c>
      <c r="I53" s="6" t="s">
        <v>517</v>
      </c>
      <c r="J53" s="6" t="s">
        <v>1055</v>
      </c>
      <c r="K53" s="14" t="s">
        <v>11</v>
      </c>
      <c r="L53" s="15">
        <v>43864</v>
      </c>
    </row>
    <row r="54" spans="1:12" ht="150" x14ac:dyDescent="0.25">
      <c r="A54" s="34">
        <v>51</v>
      </c>
      <c r="B54" s="9" t="s">
        <v>42</v>
      </c>
      <c r="C54" s="7" t="s">
        <v>13</v>
      </c>
      <c r="D54" s="24">
        <v>43873</v>
      </c>
      <c r="E54" s="25" t="s">
        <v>417</v>
      </c>
      <c r="F54" s="6" t="s">
        <v>387</v>
      </c>
      <c r="G54" s="16">
        <v>699250</v>
      </c>
      <c r="H54" s="13">
        <v>44196</v>
      </c>
      <c r="I54" s="6" t="s">
        <v>518</v>
      </c>
      <c r="J54" s="6" t="s">
        <v>1055</v>
      </c>
      <c r="K54" s="14" t="s">
        <v>11</v>
      </c>
      <c r="L54" s="15">
        <v>43874</v>
      </c>
    </row>
    <row r="55" spans="1:12" ht="93.75" x14ac:dyDescent="0.25">
      <c r="A55" s="6">
        <v>52</v>
      </c>
      <c r="B55" s="9" t="s">
        <v>42</v>
      </c>
      <c r="C55" s="7" t="s">
        <v>13</v>
      </c>
      <c r="D55" s="24">
        <v>43858</v>
      </c>
      <c r="E55" s="25" t="s">
        <v>418</v>
      </c>
      <c r="F55" s="6" t="s">
        <v>388</v>
      </c>
      <c r="G55" s="16">
        <v>199500</v>
      </c>
      <c r="H55" s="13">
        <v>44196</v>
      </c>
      <c r="I55" s="6" t="s">
        <v>520</v>
      </c>
      <c r="J55" s="6" t="s">
        <v>1055</v>
      </c>
      <c r="K55" s="14" t="s">
        <v>11</v>
      </c>
      <c r="L55" s="15">
        <v>43861</v>
      </c>
    </row>
    <row r="56" spans="1:12" ht="150" x14ac:dyDescent="0.25">
      <c r="A56" s="34">
        <v>53</v>
      </c>
      <c r="B56" s="9" t="s">
        <v>42</v>
      </c>
      <c r="C56" s="7" t="s">
        <v>13</v>
      </c>
      <c r="D56" s="24">
        <v>43868</v>
      </c>
      <c r="E56" s="25" t="s">
        <v>419</v>
      </c>
      <c r="F56" s="6" t="s">
        <v>389</v>
      </c>
      <c r="G56" s="16">
        <v>78000</v>
      </c>
      <c r="H56" s="13">
        <v>44196</v>
      </c>
      <c r="I56" s="6" t="s">
        <v>519</v>
      </c>
      <c r="J56" s="6" t="s">
        <v>1055</v>
      </c>
      <c r="K56" s="14" t="s">
        <v>11</v>
      </c>
      <c r="L56" s="15">
        <v>43872</v>
      </c>
    </row>
    <row r="57" spans="1:12" ht="150" x14ac:dyDescent="0.25">
      <c r="A57" s="6">
        <v>54</v>
      </c>
      <c r="B57" s="9" t="s">
        <v>42</v>
      </c>
      <c r="C57" s="7" t="s">
        <v>13</v>
      </c>
      <c r="D57" s="24">
        <v>43868</v>
      </c>
      <c r="E57" s="25" t="s">
        <v>456</v>
      </c>
      <c r="F57" s="6" t="s">
        <v>390</v>
      </c>
      <c r="G57" s="16">
        <v>149508.5</v>
      </c>
      <c r="H57" s="13">
        <v>44196</v>
      </c>
      <c r="I57" s="6" t="s">
        <v>521</v>
      </c>
      <c r="J57" s="6" t="s">
        <v>1055</v>
      </c>
      <c r="K57" s="14" t="s">
        <v>11</v>
      </c>
      <c r="L57" s="15">
        <v>43875</v>
      </c>
    </row>
    <row r="58" spans="1:12" ht="150" x14ac:dyDescent="0.25">
      <c r="A58" s="34">
        <v>55</v>
      </c>
      <c r="B58" s="9" t="s">
        <v>42</v>
      </c>
      <c r="C58" s="7" t="s">
        <v>13</v>
      </c>
      <c r="D58" s="24">
        <v>43868</v>
      </c>
      <c r="E58" s="25" t="s">
        <v>457</v>
      </c>
      <c r="F58" s="6" t="s">
        <v>390</v>
      </c>
      <c r="G58" s="16">
        <f>1110501.7+411280</f>
        <v>1521781.7</v>
      </c>
      <c r="H58" s="13">
        <v>44196</v>
      </c>
      <c r="I58" s="6" t="s">
        <v>522</v>
      </c>
      <c r="J58" s="6" t="s">
        <v>1055</v>
      </c>
      <c r="K58" s="14" t="s">
        <v>11</v>
      </c>
      <c r="L58" s="15">
        <v>43873</v>
      </c>
    </row>
    <row r="59" spans="1:12" ht="93.75" x14ac:dyDescent="0.25">
      <c r="A59" s="6">
        <v>56</v>
      </c>
      <c r="B59" s="9" t="s">
        <v>42</v>
      </c>
      <c r="C59" s="7" t="s">
        <v>13</v>
      </c>
      <c r="D59" s="24">
        <v>43868</v>
      </c>
      <c r="E59" s="25" t="s">
        <v>420</v>
      </c>
      <c r="F59" s="6" t="s">
        <v>391</v>
      </c>
      <c r="G59" s="16">
        <v>162400</v>
      </c>
      <c r="H59" s="13">
        <v>44196</v>
      </c>
      <c r="I59" s="6" t="s">
        <v>278</v>
      </c>
      <c r="J59" s="6" t="s">
        <v>1055</v>
      </c>
      <c r="K59" s="14" t="s">
        <v>11</v>
      </c>
      <c r="L59" s="15">
        <v>43872</v>
      </c>
    </row>
    <row r="60" spans="1:12" ht="93.75" x14ac:dyDescent="0.25">
      <c r="A60" s="34">
        <v>57</v>
      </c>
      <c r="B60" s="9" t="s">
        <v>42</v>
      </c>
      <c r="C60" s="7" t="s">
        <v>13</v>
      </c>
      <c r="D60" s="24">
        <v>43887</v>
      </c>
      <c r="E60" s="25" t="s">
        <v>421</v>
      </c>
      <c r="F60" s="6" t="s">
        <v>392</v>
      </c>
      <c r="G60" s="16">
        <v>399500</v>
      </c>
      <c r="H60" s="13">
        <v>44196</v>
      </c>
      <c r="I60" s="6" t="s">
        <v>41</v>
      </c>
      <c r="J60" s="6" t="s">
        <v>1055</v>
      </c>
      <c r="K60" s="14" t="s">
        <v>11</v>
      </c>
      <c r="L60" s="15">
        <v>43888</v>
      </c>
    </row>
    <row r="61" spans="1:12" ht="93.75" x14ac:dyDescent="0.25">
      <c r="A61" s="6">
        <v>58</v>
      </c>
      <c r="B61" s="9" t="s">
        <v>42</v>
      </c>
      <c r="C61" s="7" t="s">
        <v>13</v>
      </c>
      <c r="D61" s="24">
        <v>43887</v>
      </c>
      <c r="E61" s="25" t="s">
        <v>422</v>
      </c>
      <c r="F61" s="6" t="s">
        <v>393</v>
      </c>
      <c r="G61" s="16">
        <v>129525</v>
      </c>
      <c r="H61" s="13">
        <v>44196</v>
      </c>
      <c r="I61" s="6" t="s">
        <v>518</v>
      </c>
      <c r="J61" s="6" t="s">
        <v>1055</v>
      </c>
      <c r="K61" s="14" t="s">
        <v>11</v>
      </c>
      <c r="L61" s="15">
        <v>43888</v>
      </c>
    </row>
    <row r="62" spans="1:12" ht="93.75" x14ac:dyDescent="0.25">
      <c r="A62" s="34">
        <v>59</v>
      </c>
      <c r="B62" s="9" t="s">
        <v>42</v>
      </c>
      <c r="C62" s="7" t="s">
        <v>13</v>
      </c>
      <c r="D62" s="24">
        <v>43874</v>
      </c>
      <c r="E62" s="25" t="s">
        <v>423</v>
      </c>
      <c r="F62" s="6" t="s">
        <v>394</v>
      </c>
      <c r="G62" s="16">
        <v>94700</v>
      </c>
      <c r="H62" s="13">
        <v>44196</v>
      </c>
      <c r="I62" s="6" t="s">
        <v>518</v>
      </c>
      <c r="J62" s="6" t="s">
        <v>1055</v>
      </c>
      <c r="K62" s="14" t="s">
        <v>11</v>
      </c>
      <c r="L62" s="15">
        <v>43878</v>
      </c>
    </row>
    <row r="63" spans="1:12" ht="93.75" x14ac:dyDescent="0.25">
      <c r="A63" s="6">
        <v>60</v>
      </c>
      <c r="B63" s="9" t="s">
        <v>42</v>
      </c>
      <c r="C63" s="7" t="s">
        <v>13</v>
      </c>
      <c r="D63" s="24">
        <v>43887</v>
      </c>
      <c r="E63" s="25" t="s">
        <v>424</v>
      </c>
      <c r="F63" s="6" t="s">
        <v>395</v>
      </c>
      <c r="G63" s="16">
        <v>230000</v>
      </c>
      <c r="H63" s="13">
        <v>44196</v>
      </c>
      <c r="I63" s="6" t="s">
        <v>518</v>
      </c>
      <c r="J63" s="6" t="s">
        <v>1055</v>
      </c>
      <c r="K63" s="14" t="s">
        <v>11</v>
      </c>
      <c r="L63" s="15">
        <v>43888</v>
      </c>
    </row>
    <row r="64" spans="1:12" ht="93.75" x14ac:dyDescent="0.25">
      <c r="A64" s="34">
        <v>61</v>
      </c>
      <c r="B64" s="9" t="s">
        <v>42</v>
      </c>
      <c r="C64" s="7" t="s">
        <v>13</v>
      </c>
      <c r="D64" s="24">
        <v>43887</v>
      </c>
      <c r="E64" s="25" t="s">
        <v>425</v>
      </c>
      <c r="F64" s="6" t="s">
        <v>396</v>
      </c>
      <c r="G64" s="16">
        <v>228700</v>
      </c>
      <c r="H64" s="13">
        <v>44196</v>
      </c>
      <c r="I64" s="6" t="s">
        <v>518</v>
      </c>
      <c r="J64" s="6" t="s">
        <v>1055</v>
      </c>
      <c r="K64" s="14" t="s">
        <v>11</v>
      </c>
      <c r="L64" s="15">
        <v>43888</v>
      </c>
    </row>
    <row r="65" spans="1:12" ht="168.75" x14ac:dyDescent="0.25">
      <c r="A65" s="6">
        <v>62</v>
      </c>
      <c r="B65" s="9" t="s">
        <v>42</v>
      </c>
      <c r="C65" s="7" t="s">
        <v>13</v>
      </c>
      <c r="D65" s="24">
        <v>43874</v>
      </c>
      <c r="E65" s="25" t="s">
        <v>426</v>
      </c>
      <c r="F65" s="6" t="s">
        <v>397</v>
      </c>
      <c r="G65" s="16">
        <v>72450</v>
      </c>
      <c r="H65" s="13">
        <v>44196</v>
      </c>
      <c r="I65" s="6" t="s">
        <v>523</v>
      </c>
      <c r="J65" s="6" t="s">
        <v>1055</v>
      </c>
      <c r="K65" s="14" t="s">
        <v>11</v>
      </c>
      <c r="L65" s="15">
        <v>43879</v>
      </c>
    </row>
    <row r="66" spans="1:12" ht="131.25" x14ac:dyDescent="0.25">
      <c r="A66" s="34">
        <v>63</v>
      </c>
      <c r="B66" s="9" t="s">
        <v>42</v>
      </c>
      <c r="C66" s="7" t="s">
        <v>13</v>
      </c>
      <c r="D66" s="24">
        <v>43874</v>
      </c>
      <c r="E66" s="25" t="s">
        <v>427</v>
      </c>
      <c r="F66" s="6" t="s">
        <v>398</v>
      </c>
      <c r="G66" s="16">
        <v>102200</v>
      </c>
      <c r="H66" s="13">
        <v>44196</v>
      </c>
      <c r="I66" s="6" t="s">
        <v>524</v>
      </c>
      <c r="J66" s="6" t="s">
        <v>1055</v>
      </c>
      <c r="K66" s="14" t="s">
        <v>11</v>
      </c>
      <c r="L66" s="15">
        <v>43880</v>
      </c>
    </row>
    <row r="67" spans="1:12" ht="93.75" x14ac:dyDescent="0.25">
      <c r="A67" s="6">
        <v>64</v>
      </c>
      <c r="B67" s="9" t="s">
        <v>42</v>
      </c>
      <c r="C67" s="7" t="s">
        <v>13</v>
      </c>
      <c r="D67" s="24">
        <v>43875</v>
      </c>
      <c r="E67" s="25" t="s">
        <v>428</v>
      </c>
      <c r="F67" s="6" t="s">
        <v>399</v>
      </c>
      <c r="G67" s="16">
        <v>349276</v>
      </c>
      <c r="H67" s="13">
        <v>44196</v>
      </c>
      <c r="I67" s="6" t="s">
        <v>285</v>
      </c>
      <c r="J67" s="6" t="s">
        <v>1055</v>
      </c>
      <c r="K67" s="14" t="s">
        <v>11</v>
      </c>
      <c r="L67" s="15">
        <v>43880</v>
      </c>
    </row>
    <row r="68" spans="1:12" ht="93.75" x14ac:dyDescent="0.25">
      <c r="A68" s="34">
        <v>65</v>
      </c>
      <c r="B68" s="9" t="s">
        <v>42</v>
      </c>
      <c r="C68" s="7" t="s">
        <v>13</v>
      </c>
      <c r="D68" s="24">
        <v>43887</v>
      </c>
      <c r="E68" s="25" t="s">
        <v>429</v>
      </c>
      <c r="F68" s="6" t="s">
        <v>400</v>
      </c>
      <c r="G68" s="16">
        <v>524000</v>
      </c>
      <c r="H68" s="13">
        <v>44196</v>
      </c>
      <c r="I68" s="6" t="s">
        <v>525</v>
      </c>
      <c r="J68" s="6" t="s">
        <v>1055</v>
      </c>
      <c r="K68" s="14" t="s">
        <v>11</v>
      </c>
      <c r="L68" s="15">
        <v>43888</v>
      </c>
    </row>
    <row r="69" spans="1:12" ht="93.75" x14ac:dyDescent="0.25">
      <c r="A69" s="6">
        <v>66</v>
      </c>
      <c r="B69" s="9" t="s">
        <v>42</v>
      </c>
      <c r="C69" s="7" t="s">
        <v>13</v>
      </c>
      <c r="D69" s="24">
        <v>43879</v>
      </c>
      <c r="E69" s="25" t="s">
        <v>430</v>
      </c>
      <c r="F69" s="6" t="s">
        <v>401</v>
      </c>
      <c r="G69" s="16">
        <v>184681.14</v>
      </c>
      <c r="H69" s="13">
        <v>44012</v>
      </c>
      <c r="I69" s="6" t="s">
        <v>527</v>
      </c>
      <c r="J69" s="6" t="s">
        <v>1055</v>
      </c>
      <c r="K69" s="14" t="s">
        <v>11</v>
      </c>
      <c r="L69" s="15">
        <v>43881</v>
      </c>
    </row>
    <row r="70" spans="1:12" ht="93.75" x14ac:dyDescent="0.25">
      <c r="A70" s="34">
        <v>67</v>
      </c>
      <c r="B70" s="9" t="s">
        <v>42</v>
      </c>
      <c r="C70" s="7" t="s">
        <v>13</v>
      </c>
      <c r="D70" s="24">
        <v>43879</v>
      </c>
      <c r="E70" s="25" t="s">
        <v>431</v>
      </c>
      <c r="F70" s="6" t="s">
        <v>402</v>
      </c>
      <c r="G70" s="16">
        <v>483912.56</v>
      </c>
      <c r="H70" s="13">
        <v>44196</v>
      </c>
      <c r="I70" s="6" t="s">
        <v>526</v>
      </c>
      <c r="J70" s="6" t="s">
        <v>1055</v>
      </c>
      <c r="K70" s="14" t="s">
        <v>11</v>
      </c>
      <c r="L70" s="15">
        <v>43881</v>
      </c>
    </row>
    <row r="71" spans="1:12" ht="206.25" x14ac:dyDescent="0.25">
      <c r="A71" s="6">
        <v>68</v>
      </c>
      <c r="B71" s="9" t="s">
        <v>42</v>
      </c>
      <c r="C71" s="7" t="s">
        <v>13</v>
      </c>
      <c r="D71" s="24">
        <v>43913</v>
      </c>
      <c r="E71" s="28" t="s">
        <v>528</v>
      </c>
      <c r="F71" s="6" t="s">
        <v>403</v>
      </c>
      <c r="G71" s="16">
        <v>680879</v>
      </c>
      <c r="H71" s="13">
        <v>44196</v>
      </c>
      <c r="I71" s="6" t="s">
        <v>40</v>
      </c>
      <c r="J71" s="6" t="s">
        <v>1055</v>
      </c>
      <c r="K71" s="14" t="s">
        <v>11</v>
      </c>
      <c r="L71" s="15">
        <v>43914</v>
      </c>
    </row>
    <row r="72" spans="1:12" ht="150" x14ac:dyDescent="0.25">
      <c r="A72" s="34">
        <v>69</v>
      </c>
      <c r="B72" s="9" t="s">
        <v>42</v>
      </c>
      <c r="C72" s="7" t="s">
        <v>13</v>
      </c>
      <c r="D72" s="24">
        <v>43889</v>
      </c>
      <c r="E72" s="25" t="s">
        <v>432</v>
      </c>
      <c r="F72" s="6" t="s">
        <v>404</v>
      </c>
      <c r="G72" s="16">
        <f>139780+607191.4</f>
        <v>746971.4</v>
      </c>
      <c r="H72" s="13">
        <v>44012</v>
      </c>
      <c r="I72" s="6" t="s">
        <v>33</v>
      </c>
      <c r="J72" s="6" t="s">
        <v>1055</v>
      </c>
      <c r="K72" s="14" t="s">
        <v>11</v>
      </c>
      <c r="L72" s="15">
        <v>43892</v>
      </c>
    </row>
    <row r="73" spans="1:12" ht="150" x14ac:dyDescent="0.25">
      <c r="A73" s="6">
        <v>70</v>
      </c>
      <c r="B73" s="9" t="s">
        <v>42</v>
      </c>
      <c r="C73" s="7" t="s">
        <v>13</v>
      </c>
      <c r="D73" s="24">
        <v>43889</v>
      </c>
      <c r="E73" s="25" t="s">
        <v>433</v>
      </c>
      <c r="F73" s="6" t="s">
        <v>404</v>
      </c>
      <c r="G73" s="16">
        <v>274119</v>
      </c>
      <c r="H73" s="13">
        <v>44012</v>
      </c>
      <c r="I73" s="6" t="s">
        <v>529</v>
      </c>
      <c r="J73" s="6" t="s">
        <v>1055</v>
      </c>
      <c r="K73" s="14" t="s">
        <v>11</v>
      </c>
      <c r="L73" s="15">
        <v>43892</v>
      </c>
    </row>
    <row r="74" spans="1:12" ht="225" x14ac:dyDescent="0.25">
      <c r="A74" s="34">
        <v>71</v>
      </c>
      <c r="B74" s="9" t="s">
        <v>42</v>
      </c>
      <c r="C74" s="7" t="s">
        <v>13</v>
      </c>
      <c r="D74" s="15">
        <v>43893</v>
      </c>
      <c r="E74" s="25" t="s">
        <v>434</v>
      </c>
      <c r="F74" s="6" t="s">
        <v>405</v>
      </c>
      <c r="G74" s="16">
        <v>67260</v>
      </c>
      <c r="H74" s="13">
        <v>44196</v>
      </c>
      <c r="I74" s="6" t="s">
        <v>530</v>
      </c>
      <c r="J74" s="6" t="s">
        <v>1055</v>
      </c>
      <c r="K74" s="14" t="s">
        <v>11</v>
      </c>
      <c r="L74" s="15">
        <v>43893</v>
      </c>
    </row>
    <row r="75" spans="1:12" ht="112.5" x14ac:dyDescent="0.25">
      <c r="A75" s="6">
        <v>72</v>
      </c>
      <c r="B75" s="9" t="s">
        <v>42</v>
      </c>
      <c r="C75" s="7" t="s">
        <v>13</v>
      </c>
      <c r="D75" s="15">
        <v>43893</v>
      </c>
      <c r="E75" s="25" t="s">
        <v>435</v>
      </c>
      <c r="F75" s="6" t="s">
        <v>406</v>
      </c>
      <c r="G75" s="16">
        <v>132100</v>
      </c>
      <c r="H75" s="13">
        <v>44196</v>
      </c>
      <c r="I75" s="6" t="s">
        <v>293</v>
      </c>
      <c r="J75" s="6" t="s">
        <v>1055</v>
      </c>
      <c r="K75" s="14" t="s">
        <v>11</v>
      </c>
      <c r="L75" s="15">
        <v>43894</v>
      </c>
    </row>
    <row r="76" spans="1:12" ht="93.75" x14ac:dyDescent="0.25">
      <c r="A76" s="34">
        <v>73</v>
      </c>
      <c r="B76" s="9" t="s">
        <v>42</v>
      </c>
      <c r="C76" s="7" t="s">
        <v>13</v>
      </c>
      <c r="D76" s="15">
        <v>43903</v>
      </c>
      <c r="E76" s="25" t="s">
        <v>436</v>
      </c>
      <c r="F76" s="6" t="s">
        <v>407</v>
      </c>
      <c r="G76" s="16">
        <f>1523+9595</f>
        <v>11118</v>
      </c>
      <c r="H76" s="13">
        <v>44196</v>
      </c>
      <c r="I76" s="6" t="s">
        <v>283</v>
      </c>
      <c r="J76" s="6" t="s">
        <v>1055</v>
      </c>
      <c r="K76" s="14" t="s">
        <v>11</v>
      </c>
      <c r="L76" s="15">
        <v>43907</v>
      </c>
    </row>
    <row r="77" spans="1:12" ht="93.75" x14ac:dyDescent="0.25">
      <c r="A77" s="6">
        <v>74</v>
      </c>
      <c r="B77" s="9" t="s">
        <v>42</v>
      </c>
      <c r="C77" s="7" t="s">
        <v>13</v>
      </c>
      <c r="D77" s="15">
        <v>43903</v>
      </c>
      <c r="E77" s="25" t="s">
        <v>437</v>
      </c>
      <c r="F77" s="6" t="s">
        <v>407</v>
      </c>
      <c r="G77" s="16">
        <v>3384.63</v>
      </c>
      <c r="H77" s="13">
        <v>44196</v>
      </c>
      <c r="I77" s="6" t="s">
        <v>350</v>
      </c>
      <c r="J77" s="6" t="s">
        <v>1055</v>
      </c>
      <c r="K77" s="14" t="s">
        <v>11</v>
      </c>
      <c r="L77" s="15">
        <v>43907</v>
      </c>
    </row>
    <row r="78" spans="1:12" ht="93.75" x14ac:dyDescent="0.25">
      <c r="A78" s="34">
        <v>75</v>
      </c>
      <c r="B78" s="9" t="s">
        <v>42</v>
      </c>
      <c r="C78" s="7" t="s">
        <v>13</v>
      </c>
      <c r="D78" s="15">
        <v>43903</v>
      </c>
      <c r="E78" s="25" t="s">
        <v>438</v>
      </c>
      <c r="F78" s="6" t="s">
        <v>407</v>
      </c>
      <c r="G78" s="16">
        <v>3923.64</v>
      </c>
      <c r="H78" s="13">
        <v>44196</v>
      </c>
      <c r="I78" s="6" t="s">
        <v>521</v>
      </c>
      <c r="J78" s="6" t="s">
        <v>1055</v>
      </c>
      <c r="K78" s="14" t="s">
        <v>11</v>
      </c>
      <c r="L78" s="15">
        <v>43907</v>
      </c>
    </row>
    <row r="79" spans="1:12" ht="93.75" x14ac:dyDescent="0.25">
      <c r="A79" s="6">
        <v>76</v>
      </c>
      <c r="B79" s="9" t="s">
        <v>42</v>
      </c>
      <c r="C79" s="7" t="s">
        <v>13</v>
      </c>
      <c r="D79" s="15">
        <v>43903</v>
      </c>
      <c r="E79" s="25" t="s">
        <v>439</v>
      </c>
      <c r="F79" s="6" t="s">
        <v>407</v>
      </c>
      <c r="G79" s="16">
        <f>3360.72+1161.52</f>
        <v>4522.24</v>
      </c>
      <c r="H79" s="13">
        <v>44196</v>
      </c>
      <c r="I79" s="6" t="s">
        <v>283</v>
      </c>
      <c r="J79" s="6" t="s">
        <v>1055</v>
      </c>
      <c r="K79" s="14" t="s">
        <v>11</v>
      </c>
      <c r="L79" s="15">
        <v>43907</v>
      </c>
    </row>
    <row r="80" spans="1:12" ht="93.75" x14ac:dyDescent="0.25">
      <c r="A80" s="34">
        <v>77</v>
      </c>
      <c r="B80" s="9" t="s">
        <v>42</v>
      </c>
      <c r="C80" s="7" t="s">
        <v>13</v>
      </c>
      <c r="D80" s="15">
        <v>43903</v>
      </c>
      <c r="E80" s="25" t="s">
        <v>440</v>
      </c>
      <c r="F80" s="6" t="s">
        <v>62</v>
      </c>
      <c r="G80" s="16">
        <v>15373</v>
      </c>
      <c r="H80" s="13">
        <v>44012</v>
      </c>
      <c r="I80" s="6" t="s">
        <v>278</v>
      </c>
      <c r="J80" s="6" t="s">
        <v>1055</v>
      </c>
      <c r="K80" s="14" t="s">
        <v>11</v>
      </c>
      <c r="L80" s="15">
        <v>43908</v>
      </c>
    </row>
    <row r="81" spans="1:12" ht="93.75" x14ac:dyDescent="0.25">
      <c r="A81" s="6">
        <v>78</v>
      </c>
      <c r="B81" s="9" t="s">
        <v>42</v>
      </c>
      <c r="C81" s="7" t="s">
        <v>13</v>
      </c>
      <c r="D81" s="15">
        <v>43903</v>
      </c>
      <c r="E81" s="25" t="s">
        <v>441</v>
      </c>
      <c r="F81" s="6" t="s">
        <v>408</v>
      </c>
      <c r="G81" s="16">
        <v>4850</v>
      </c>
      <c r="H81" s="13">
        <v>44196</v>
      </c>
      <c r="I81" s="6" t="s">
        <v>283</v>
      </c>
      <c r="J81" s="6" t="s">
        <v>1055</v>
      </c>
      <c r="K81" s="14" t="s">
        <v>11</v>
      </c>
      <c r="L81" s="15">
        <v>43907</v>
      </c>
    </row>
    <row r="82" spans="1:12" ht="93.75" x14ac:dyDescent="0.25">
      <c r="A82" s="34">
        <v>79</v>
      </c>
      <c r="B82" s="9" t="s">
        <v>42</v>
      </c>
      <c r="C82" s="7" t="s">
        <v>13</v>
      </c>
      <c r="D82" s="15">
        <v>43903</v>
      </c>
      <c r="E82" s="25" t="s">
        <v>442</v>
      </c>
      <c r="F82" s="6" t="s">
        <v>408</v>
      </c>
      <c r="G82" s="16">
        <v>4140</v>
      </c>
      <c r="H82" s="13">
        <v>44196</v>
      </c>
      <c r="I82" s="6" t="s">
        <v>278</v>
      </c>
      <c r="J82" s="6" t="s">
        <v>1055</v>
      </c>
      <c r="K82" s="14" t="s">
        <v>11</v>
      </c>
      <c r="L82" s="15">
        <v>43907</v>
      </c>
    </row>
    <row r="83" spans="1:12" ht="93.75" x14ac:dyDescent="0.25">
      <c r="A83" s="6">
        <v>80</v>
      </c>
      <c r="B83" s="9" t="s">
        <v>42</v>
      </c>
      <c r="C83" s="7" t="s">
        <v>13</v>
      </c>
      <c r="D83" s="15">
        <v>43903</v>
      </c>
      <c r="E83" s="25" t="s">
        <v>443</v>
      </c>
      <c r="F83" s="6" t="s">
        <v>407</v>
      </c>
      <c r="G83" s="16">
        <v>124443.2</v>
      </c>
      <c r="H83" s="13">
        <v>44196</v>
      </c>
      <c r="I83" s="6" t="s">
        <v>283</v>
      </c>
      <c r="J83" s="6" t="s">
        <v>1055</v>
      </c>
      <c r="K83" s="14" t="s">
        <v>11</v>
      </c>
      <c r="L83" s="15">
        <v>43907</v>
      </c>
    </row>
    <row r="84" spans="1:12" ht="93.75" x14ac:dyDescent="0.25">
      <c r="A84" s="34">
        <v>81</v>
      </c>
      <c r="B84" s="9" t="s">
        <v>42</v>
      </c>
      <c r="C84" s="7" t="s">
        <v>13</v>
      </c>
      <c r="D84" s="15">
        <v>43906</v>
      </c>
      <c r="E84" s="25" t="s">
        <v>445</v>
      </c>
      <c r="F84" s="6" t="s">
        <v>409</v>
      </c>
      <c r="G84" s="16">
        <f>210+7200.8</f>
        <v>7410.8</v>
      </c>
      <c r="H84" s="13">
        <v>44012</v>
      </c>
      <c r="I84" s="6" t="s">
        <v>38</v>
      </c>
      <c r="J84" s="6" t="s">
        <v>1055</v>
      </c>
      <c r="K84" s="14" t="s">
        <v>11</v>
      </c>
      <c r="L84" s="15">
        <v>43908</v>
      </c>
    </row>
    <row r="85" spans="1:12" ht="93.75" x14ac:dyDescent="0.25">
      <c r="A85" s="6">
        <v>82</v>
      </c>
      <c r="B85" s="9" t="s">
        <v>42</v>
      </c>
      <c r="C85" s="7" t="s">
        <v>13</v>
      </c>
      <c r="D85" s="15">
        <v>43906</v>
      </c>
      <c r="E85" s="25" t="s">
        <v>444</v>
      </c>
      <c r="F85" s="6" t="s">
        <v>409</v>
      </c>
      <c r="G85" s="16">
        <v>6138</v>
      </c>
      <c r="H85" s="13">
        <v>44012</v>
      </c>
      <c r="I85" s="6" t="s">
        <v>278</v>
      </c>
      <c r="J85" s="6" t="s">
        <v>1055</v>
      </c>
      <c r="K85" s="14" t="s">
        <v>11</v>
      </c>
      <c r="L85" s="15">
        <v>43908</v>
      </c>
    </row>
    <row r="86" spans="1:12" ht="93.75" x14ac:dyDescent="0.25">
      <c r="A86" s="34">
        <v>83</v>
      </c>
      <c r="B86" s="9" t="s">
        <v>42</v>
      </c>
      <c r="C86" s="7" t="s">
        <v>13</v>
      </c>
      <c r="D86" s="15">
        <v>43906</v>
      </c>
      <c r="E86" s="25" t="s">
        <v>446</v>
      </c>
      <c r="F86" s="6" t="s">
        <v>408</v>
      </c>
      <c r="G86" s="16">
        <v>6695.78</v>
      </c>
      <c r="H86" s="13">
        <v>44196</v>
      </c>
      <c r="I86" s="6" t="s">
        <v>531</v>
      </c>
      <c r="J86" s="6" t="s">
        <v>1055</v>
      </c>
      <c r="K86" s="14" t="s">
        <v>11</v>
      </c>
      <c r="L86" s="15">
        <v>43908</v>
      </c>
    </row>
    <row r="87" spans="1:12" ht="93.75" x14ac:dyDescent="0.25">
      <c r="A87" s="6">
        <v>84</v>
      </c>
      <c r="B87" s="9" t="s">
        <v>42</v>
      </c>
      <c r="C87" s="7" t="s">
        <v>13</v>
      </c>
      <c r="D87" s="15">
        <v>43906</v>
      </c>
      <c r="E87" s="25" t="s">
        <v>447</v>
      </c>
      <c r="F87" s="6" t="s">
        <v>407</v>
      </c>
      <c r="G87" s="16">
        <v>51585.34</v>
      </c>
      <c r="H87" s="13">
        <v>44196</v>
      </c>
      <c r="I87" s="6" t="s">
        <v>283</v>
      </c>
      <c r="J87" s="6" t="s">
        <v>1055</v>
      </c>
      <c r="K87" s="14" t="s">
        <v>11</v>
      </c>
      <c r="L87" s="15">
        <v>43908</v>
      </c>
    </row>
    <row r="88" spans="1:12" ht="93.75" x14ac:dyDescent="0.25">
      <c r="A88" s="34">
        <v>85</v>
      </c>
      <c r="B88" s="9" t="s">
        <v>42</v>
      </c>
      <c r="C88" s="7" t="s">
        <v>13</v>
      </c>
      <c r="D88" s="15">
        <v>43906</v>
      </c>
      <c r="E88" s="25" t="s">
        <v>448</v>
      </c>
      <c r="F88" s="6" t="s">
        <v>407</v>
      </c>
      <c r="G88" s="16">
        <v>74940</v>
      </c>
      <c r="H88" s="13">
        <v>44196</v>
      </c>
      <c r="I88" s="6" t="s">
        <v>521</v>
      </c>
      <c r="J88" s="6" t="s">
        <v>1055</v>
      </c>
      <c r="K88" s="14" t="s">
        <v>11</v>
      </c>
      <c r="L88" s="15">
        <v>43908</v>
      </c>
    </row>
    <row r="89" spans="1:12" ht="93.75" x14ac:dyDescent="0.25">
      <c r="A89" s="6">
        <v>86</v>
      </c>
      <c r="B89" s="9" t="s">
        <v>42</v>
      </c>
      <c r="C89" s="7" t="s">
        <v>13</v>
      </c>
      <c r="D89" s="15">
        <v>43906</v>
      </c>
      <c r="E89" s="25" t="s">
        <v>449</v>
      </c>
      <c r="F89" s="6" t="s">
        <v>62</v>
      </c>
      <c r="G89" s="16">
        <v>36624</v>
      </c>
      <c r="H89" s="13">
        <v>44012</v>
      </c>
      <c r="I89" s="6" t="s">
        <v>38</v>
      </c>
      <c r="J89" s="6" t="s">
        <v>1055</v>
      </c>
      <c r="K89" s="14" t="s">
        <v>11</v>
      </c>
      <c r="L89" s="15">
        <v>43910</v>
      </c>
    </row>
    <row r="90" spans="1:12" ht="93.75" x14ac:dyDescent="0.25">
      <c r="A90" s="34">
        <v>87</v>
      </c>
      <c r="B90" s="9" t="s">
        <v>42</v>
      </c>
      <c r="C90" s="7" t="s">
        <v>13</v>
      </c>
      <c r="D90" s="15">
        <v>43906</v>
      </c>
      <c r="E90" s="25" t="s">
        <v>450</v>
      </c>
      <c r="F90" s="6" t="s">
        <v>62</v>
      </c>
      <c r="G90" s="16">
        <v>7520</v>
      </c>
      <c r="H90" s="13">
        <v>44012</v>
      </c>
      <c r="I90" s="6" t="s">
        <v>531</v>
      </c>
      <c r="J90" s="6" t="s">
        <v>1055</v>
      </c>
      <c r="K90" s="14" t="s">
        <v>11</v>
      </c>
      <c r="L90" s="15">
        <v>43908</v>
      </c>
    </row>
    <row r="91" spans="1:12" ht="93.75" x14ac:dyDescent="0.25">
      <c r="A91" s="6">
        <v>88</v>
      </c>
      <c r="B91" s="9" t="s">
        <v>42</v>
      </c>
      <c r="C91" s="7" t="s">
        <v>13</v>
      </c>
      <c r="D91" s="15">
        <v>43908</v>
      </c>
      <c r="E91" s="25" t="s">
        <v>451</v>
      </c>
      <c r="F91" s="6" t="s">
        <v>409</v>
      </c>
      <c r="G91" s="16">
        <f>881+18024</f>
        <v>18905</v>
      </c>
      <c r="H91" s="13">
        <v>44012</v>
      </c>
      <c r="I91" s="6" t="s">
        <v>38</v>
      </c>
      <c r="J91" s="6" t="s">
        <v>1055</v>
      </c>
      <c r="K91" s="14" t="s">
        <v>11</v>
      </c>
      <c r="L91" s="15">
        <v>43910</v>
      </c>
    </row>
    <row r="92" spans="1:12" ht="93.75" x14ac:dyDescent="0.25">
      <c r="A92" s="34">
        <v>89</v>
      </c>
      <c r="B92" s="9" t="s">
        <v>42</v>
      </c>
      <c r="C92" s="7" t="s">
        <v>13</v>
      </c>
      <c r="D92" s="15">
        <v>43908</v>
      </c>
      <c r="E92" s="25" t="s">
        <v>452</v>
      </c>
      <c r="F92" s="6" t="s">
        <v>62</v>
      </c>
      <c r="G92" s="16">
        <v>97178.5</v>
      </c>
      <c r="H92" s="13">
        <v>44012</v>
      </c>
      <c r="I92" s="6" t="s">
        <v>38</v>
      </c>
      <c r="J92" s="6" t="s">
        <v>1055</v>
      </c>
      <c r="K92" s="14" t="s">
        <v>11</v>
      </c>
      <c r="L92" s="15">
        <v>43910</v>
      </c>
    </row>
    <row r="93" spans="1:12" ht="93.75" x14ac:dyDescent="0.25">
      <c r="A93" s="6">
        <v>90</v>
      </c>
      <c r="B93" s="9" t="s">
        <v>42</v>
      </c>
      <c r="C93" s="7" t="s">
        <v>13</v>
      </c>
      <c r="D93" s="15">
        <v>43908</v>
      </c>
      <c r="E93" s="25" t="s">
        <v>453</v>
      </c>
      <c r="F93" s="6" t="s">
        <v>408</v>
      </c>
      <c r="G93" s="16">
        <v>13200</v>
      </c>
      <c r="H93" s="13">
        <v>44196</v>
      </c>
      <c r="I93" s="6" t="s">
        <v>38</v>
      </c>
      <c r="J93" s="6" t="s">
        <v>1055</v>
      </c>
      <c r="K93" s="14" t="s">
        <v>11</v>
      </c>
      <c r="L93" s="15">
        <v>43910</v>
      </c>
    </row>
    <row r="94" spans="1:12" ht="93.75" x14ac:dyDescent="0.25">
      <c r="A94" s="34">
        <v>91</v>
      </c>
      <c r="B94" s="9" t="s">
        <v>42</v>
      </c>
      <c r="C94" s="7" t="s">
        <v>13</v>
      </c>
      <c r="D94" s="15">
        <v>43908</v>
      </c>
      <c r="E94" s="25" t="s">
        <v>454</v>
      </c>
      <c r="F94" s="6" t="s">
        <v>410</v>
      </c>
      <c r="G94" s="16">
        <v>4984</v>
      </c>
      <c r="H94" s="13">
        <v>44196</v>
      </c>
      <c r="I94" s="6" t="s">
        <v>38</v>
      </c>
      <c r="J94" s="6" t="s">
        <v>1055</v>
      </c>
      <c r="K94" s="14" t="s">
        <v>11</v>
      </c>
      <c r="L94" s="15">
        <v>43910</v>
      </c>
    </row>
    <row r="95" spans="1:12" ht="93.75" x14ac:dyDescent="0.25">
      <c r="A95" s="6">
        <v>92</v>
      </c>
      <c r="B95" s="9" t="s">
        <v>42</v>
      </c>
      <c r="C95" s="7" t="s">
        <v>13</v>
      </c>
      <c r="D95" s="15">
        <v>43908</v>
      </c>
      <c r="E95" s="25" t="s">
        <v>455</v>
      </c>
      <c r="F95" s="6" t="s">
        <v>410</v>
      </c>
      <c r="G95" s="16">
        <v>5939.13</v>
      </c>
      <c r="H95" s="13">
        <v>44196</v>
      </c>
      <c r="I95" s="6" t="s">
        <v>531</v>
      </c>
      <c r="J95" s="6" t="s">
        <v>1055</v>
      </c>
      <c r="K95" s="14" t="s">
        <v>11</v>
      </c>
      <c r="L95" s="15">
        <v>43910</v>
      </c>
    </row>
    <row r="96" spans="1:12" ht="93.75" x14ac:dyDescent="0.25">
      <c r="A96" s="34">
        <v>93</v>
      </c>
      <c r="B96" s="9" t="s">
        <v>42</v>
      </c>
      <c r="C96" s="7" t="s">
        <v>13</v>
      </c>
      <c r="D96" s="15">
        <v>43908</v>
      </c>
      <c r="E96" s="25" t="s">
        <v>458</v>
      </c>
      <c r="F96" s="6" t="s">
        <v>408</v>
      </c>
      <c r="G96" s="16">
        <v>16926.55</v>
      </c>
      <c r="H96" s="13">
        <v>44196</v>
      </c>
      <c r="I96" s="6" t="s">
        <v>283</v>
      </c>
      <c r="J96" s="6" t="s">
        <v>1055</v>
      </c>
      <c r="K96" s="14" t="s">
        <v>11</v>
      </c>
      <c r="L96" s="15">
        <v>43910</v>
      </c>
    </row>
    <row r="97" spans="1:12" ht="93.75" x14ac:dyDescent="0.25">
      <c r="A97" s="6">
        <v>94</v>
      </c>
      <c r="B97" s="9" t="s">
        <v>42</v>
      </c>
      <c r="C97" s="7" t="s">
        <v>13</v>
      </c>
      <c r="D97" s="15">
        <v>43920</v>
      </c>
      <c r="E97" s="6" t="s">
        <v>536</v>
      </c>
      <c r="F97" s="6" t="s">
        <v>407</v>
      </c>
      <c r="G97" s="16">
        <f>18666.4+26870.22</f>
        <v>45536.62</v>
      </c>
      <c r="H97" s="13">
        <v>44196</v>
      </c>
      <c r="I97" s="6" t="s">
        <v>283</v>
      </c>
      <c r="J97" s="6" t="s">
        <v>1055</v>
      </c>
      <c r="K97" s="14" t="s">
        <v>11</v>
      </c>
      <c r="L97" s="15">
        <v>43922</v>
      </c>
    </row>
    <row r="98" spans="1:12" ht="93.75" x14ac:dyDescent="0.25">
      <c r="A98" s="34">
        <v>95</v>
      </c>
      <c r="B98" s="9" t="s">
        <v>42</v>
      </c>
      <c r="C98" s="7" t="s">
        <v>13</v>
      </c>
      <c r="D98" s="15">
        <v>43920</v>
      </c>
      <c r="E98" s="6" t="s">
        <v>537</v>
      </c>
      <c r="F98" s="6" t="s">
        <v>407</v>
      </c>
      <c r="G98" s="16">
        <f>1708.2+71.2</f>
        <v>1779.4</v>
      </c>
      <c r="H98" s="13">
        <v>44196</v>
      </c>
      <c r="I98" s="6" t="s">
        <v>521</v>
      </c>
      <c r="J98" s="6" t="s">
        <v>1055</v>
      </c>
      <c r="K98" s="14" t="s">
        <v>11</v>
      </c>
      <c r="L98" s="15">
        <v>43922</v>
      </c>
    </row>
    <row r="99" spans="1:12" ht="93.75" x14ac:dyDescent="0.25">
      <c r="A99" s="6">
        <v>96</v>
      </c>
      <c r="B99" s="9" t="s">
        <v>42</v>
      </c>
      <c r="C99" s="7" t="s">
        <v>13</v>
      </c>
      <c r="D99" s="15">
        <v>43920</v>
      </c>
      <c r="E99" s="6" t="s">
        <v>538</v>
      </c>
      <c r="F99" s="6" t="s">
        <v>407</v>
      </c>
      <c r="G99" s="16">
        <v>17376.21</v>
      </c>
      <c r="H99" s="13">
        <v>44196</v>
      </c>
      <c r="I99" s="6" t="s">
        <v>283</v>
      </c>
      <c r="J99" s="6" t="s">
        <v>1055</v>
      </c>
      <c r="K99" s="14" t="s">
        <v>11</v>
      </c>
      <c r="L99" s="15">
        <v>43922</v>
      </c>
    </row>
    <row r="100" spans="1:12" ht="93.75" x14ac:dyDescent="0.25">
      <c r="A100" s="34">
        <v>97</v>
      </c>
      <c r="B100" s="9" t="s">
        <v>42</v>
      </c>
      <c r="C100" s="7" t="s">
        <v>13</v>
      </c>
      <c r="D100" s="15">
        <v>43920</v>
      </c>
      <c r="E100" s="6" t="s">
        <v>532</v>
      </c>
      <c r="F100" s="6" t="s">
        <v>407</v>
      </c>
      <c r="G100" s="16">
        <v>8335.84</v>
      </c>
      <c r="H100" s="13">
        <v>44196</v>
      </c>
      <c r="I100" s="6" t="s">
        <v>283</v>
      </c>
      <c r="J100" s="6" t="s">
        <v>1055</v>
      </c>
      <c r="K100" s="14" t="s">
        <v>11</v>
      </c>
      <c r="L100" s="15">
        <v>43922</v>
      </c>
    </row>
    <row r="101" spans="1:12" ht="93.75" x14ac:dyDescent="0.25">
      <c r="A101" s="6">
        <v>98</v>
      </c>
      <c r="B101" s="9" t="s">
        <v>42</v>
      </c>
      <c r="C101" s="7" t="s">
        <v>13</v>
      </c>
      <c r="D101" s="15">
        <v>43920</v>
      </c>
      <c r="E101" s="25" t="s">
        <v>533</v>
      </c>
      <c r="F101" s="6" t="s">
        <v>407</v>
      </c>
      <c r="G101" s="16">
        <v>13045.1</v>
      </c>
      <c r="H101" s="13">
        <v>44196</v>
      </c>
      <c r="I101" s="6" t="s">
        <v>283</v>
      </c>
      <c r="J101" s="6" t="s">
        <v>1055</v>
      </c>
      <c r="K101" s="14" t="s">
        <v>11</v>
      </c>
      <c r="L101" s="15">
        <v>43922</v>
      </c>
    </row>
    <row r="102" spans="1:12" ht="93.75" x14ac:dyDescent="0.25">
      <c r="A102" s="34">
        <v>99</v>
      </c>
      <c r="B102" s="12" t="s">
        <v>42</v>
      </c>
      <c r="C102" s="7" t="s">
        <v>13</v>
      </c>
      <c r="D102" s="24">
        <v>43920</v>
      </c>
      <c r="E102" s="13" t="s">
        <v>546</v>
      </c>
      <c r="F102" s="7" t="s">
        <v>407</v>
      </c>
      <c r="G102" s="33">
        <v>136.44999999999999</v>
      </c>
      <c r="H102" s="13">
        <v>44196</v>
      </c>
      <c r="I102" s="7" t="s">
        <v>521</v>
      </c>
      <c r="J102" s="6" t="s">
        <v>1055</v>
      </c>
      <c r="K102" s="14" t="s">
        <v>11</v>
      </c>
      <c r="L102" s="15">
        <v>43922</v>
      </c>
    </row>
    <row r="103" spans="1:12" ht="93.75" x14ac:dyDescent="0.25">
      <c r="A103" s="6">
        <v>100</v>
      </c>
      <c r="B103" s="9" t="s">
        <v>42</v>
      </c>
      <c r="C103" s="7" t="s">
        <v>13</v>
      </c>
      <c r="D103" s="15">
        <v>43920</v>
      </c>
      <c r="E103" s="25" t="s">
        <v>534</v>
      </c>
      <c r="F103" s="6" t="s">
        <v>407</v>
      </c>
      <c r="G103" s="16">
        <f>6633.8+19871.5</f>
        <v>26505.3</v>
      </c>
      <c r="H103" s="13">
        <v>44196</v>
      </c>
      <c r="I103" s="6" t="s">
        <v>283</v>
      </c>
      <c r="J103" s="6" t="s">
        <v>1055</v>
      </c>
      <c r="K103" s="14" t="s">
        <v>11</v>
      </c>
      <c r="L103" s="15">
        <v>43922</v>
      </c>
    </row>
    <row r="104" spans="1:12" ht="93.75" x14ac:dyDescent="0.25">
      <c r="A104" s="34">
        <v>101</v>
      </c>
      <c r="B104" s="9" t="s">
        <v>42</v>
      </c>
      <c r="C104" s="7" t="s">
        <v>13</v>
      </c>
      <c r="D104" s="15">
        <v>43920</v>
      </c>
      <c r="E104" s="25" t="s">
        <v>535</v>
      </c>
      <c r="F104" s="6" t="s">
        <v>407</v>
      </c>
      <c r="G104" s="16">
        <v>5724.09</v>
      </c>
      <c r="H104" s="13">
        <v>44196</v>
      </c>
      <c r="I104" s="6" t="s">
        <v>283</v>
      </c>
      <c r="J104" s="6" t="s">
        <v>1055</v>
      </c>
      <c r="K104" s="14" t="s">
        <v>11</v>
      </c>
      <c r="L104" s="15">
        <v>43922</v>
      </c>
    </row>
    <row r="105" spans="1:12" ht="93.75" x14ac:dyDescent="0.25">
      <c r="A105" s="6">
        <v>102</v>
      </c>
      <c r="B105" s="9" t="s">
        <v>42</v>
      </c>
      <c r="C105" s="7" t="s">
        <v>13</v>
      </c>
      <c r="D105" s="15">
        <v>43920</v>
      </c>
      <c r="E105" s="25" t="s">
        <v>539</v>
      </c>
      <c r="F105" s="6" t="s">
        <v>407</v>
      </c>
      <c r="G105" s="16">
        <v>26608.92</v>
      </c>
      <c r="H105" s="13">
        <v>44196</v>
      </c>
      <c r="I105" s="6" t="s">
        <v>283</v>
      </c>
      <c r="J105" s="6" t="s">
        <v>1055</v>
      </c>
      <c r="K105" s="14" t="s">
        <v>11</v>
      </c>
      <c r="L105" s="15">
        <v>43922</v>
      </c>
    </row>
    <row r="106" spans="1:12" ht="93.75" x14ac:dyDescent="0.25">
      <c r="A106" s="34">
        <v>103</v>
      </c>
      <c r="B106" s="9" t="s">
        <v>42</v>
      </c>
      <c r="C106" s="7" t="s">
        <v>13</v>
      </c>
      <c r="D106" s="15">
        <v>43920</v>
      </c>
      <c r="E106" s="25" t="s">
        <v>540</v>
      </c>
      <c r="F106" s="6" t="s">
        <v>407</v>
      </c>
      <c r="G106" s="16">
        <f>6433.9+8769.2</f>
        <v>15203.1</v>
      </c>
      <c r="H106" s="13">
        <v>44196</v>
      </c>
      <c r="I106" s="6" t="s">
        <v>283</v>
      </c>
      <c r="J106" s="6" t="s">
        <v>1055</v>
      </c>
      <c r="K106" s="14" t="s">
        <v>11</v>
      </c>
      <c r="L106" s="15">
        <v>43922</v>
      </c>
    </row>
    <row r="107" spans="1:12" ht="93.75" x14ac:dyDescent="0.25">
      <c r="A107" s="6">
        <v>104</v>
      </c>
      <c r="B107" s="9" t="s">
        <v>42</v>
      </c>
      <c r="C107" s="7" t="s">
        <v>13</v>
      </c>
      <c r="D107" s="15">
        <v>43920</v>
      </c>
      <c r="E107" s="6" t="s">
        <v>541</v>
      </c>
      <c r="F107" s="6" t="s">
        <v>407</v>
      </c>
      <c r="G107" s="16">
        <v>3540.68</v>
      </c>
      <c r="H107" s="13">
        <v>44196</v>
      </c>
      <c r="I107" s="6" t="s">
        <v>521</v>
      </c>
      <c r="J107" s="6" t="s">
        <v>1055</v>
      </c>
      <c r="K107" s="14" t="s">
        <v>11</v>
      </c>
      <c r="L107" s="15">
        <v>43922</v>
      </c>
    </row>
    <row r="108" spans="1:12" ht="93.75" x14ac:dyDescent="0.25">
      <c r="A108" s="34">
        <v>105</v>
      </c>
      <c r="B108" s="9" t="s">
        <v>42</v>
      </c>
      <c r="C108" s="7" t="s">
        <v>13</v>
      </c>
      <c r="D108" s="15">
        <v>43920</v>
      </c>
      <c r="E108" s="6" t="s">
        <v>542</v>
      </c>
      <c r="F108" s="6" t="s">
        <v>407</v>
      </c>
      <c r="G108" s="16">
        <v>8043.51</v>
      </c>
      <c r="H108" s="13">
        <v>44196</v>
      </c>
      <c r="I108" s="6" t="s">
        <v>283</v>
      </c>
      <c r="J108" s="6" t="s">
        <v>1055</v>
      </c>
      <c r="K108" s="14" t="s">
        <v>11</v>
      </c>
      <c r="L108" s="15">
        <v>43922</v>
      </c>
    </row>
    <row r="109" spans="1:12" ht="93.75" x14ac:dyDescent="0.25">
      <c r="A109" s="6">
        <v>106</v>
      </c>
      <c r="B109" s="9" t="s">
        <v>42</v>
      </c>
      <c r="C109" s="7" t="s">
        <v>13</v>
      </c>
      <c r="D109" s="15">
        <v>43920</v>
      </c>
      <c r="E109" s="6" t="s">
        <v>543</v>
      </c>
      <c r="F109" s="6" t="s">
        <v>407</v>
      </c>
      <c r="G109" s="16">
        <v>32298.25</v>
      </c>
      <c r="H109" s="13">
        <v>44196</v>
      </c>
      <c r="I109" s="6" t="s">
        <v>283</v>
      </c>
      <c r="J109" s="6" t="s">
        <v>1055</v>
      </c>
      <c r="K109" s="14" t="s">
        <v>11</v>
      </c>
      <c r="L109" s="15">
        <v>43922</v>
      </c>
    </row>
    <row r="110" spans="1:12" ht="93.75" x14ac:dyDescent="0.25">
      <c r="A110" s="34">
        <v>107</v>
      </c>
      <c r="B110" s="9" t="s">
        <v>42</v>
      </c>
      <c r="C110" s="7" t="s">
        <v>13</v>
      </c>
      <c r="D110" s="15">
        <v>43923</v>
      </c>
      <c r="E110" s="6" t="s">
        <v>544</v>
      </c>
      <c r="F110" s="6" t="s">
        <v>408</v>
      </c>
      <c r="G110" s="16">
        <v>7639.5</v>
      </c>
      <c r="H110" s="13">
        <v>44196</v>
      </c>
      <c r="I110" s="12" t="s">
        <v>283</v>
      </c>
      <c r="J110" s="6" t="s">
        <v>1055</v>
      </c>
      <c r="K110" s="14" t="s">
        <v>11</v>
      </c>
      <c r="L110" s="25">
        <v>43924</v>
      </c>
    </row>
    <row r="111" spans="1:12" ht="93.75" x14ac:dyDescent="0.25">
      <c r="A111" s="6">
        <v>108</v>
      </c>
      <c r="B111" s="9" t="s">
        <v>42</v>
      </c>
      <c r="C111" s="7" t="s">
        <v>13</v>
      </c>
      <c r="D111" s="15">
        <v>43923</v>
      </c>
      <c r="E111" s="6" t="s">
        <v>547</v>
      </c>
      <c r="F111" s="6" t="s">
        <v>459</v>
      </c>
      <c r="G111" s="16">
        <f>5694.7+2789.07</f>
        <v>8483.77</v>
      </c>
      <c r="H111" s="13">
        <v>44196</v>
      </c>
      <c r="I111" s="6" t="s">
        <v>17</v>
      </c>
      <c r="J111" s="6" t="s">
        <v>1055</v>
      </c>
      <c r="K111" s="14" t="s">
        <v>11</v>
      </c>
      <c r="L111" s="25">
        <v>43924</v>
      </c>
    </row>
    <row r="112" spans="1:12" ht="93.75" x14ac:dyDescent="0.25">
      <c r="A112" s="34">
        <v>109</v>
      </c>
      <c r="B112" s="9" t="s">
        <v>42</v>
      </c>
      <c r="C112" s="7" t="s">
        <v>13</v>
      </c>
      <c r="D112" s="15">
        <v>43923</v>
      </c>
      <c r="E112" s="6" t="s">
        <v>548</v>
      </c>
      <c r="F112" s="6" t="s">
        <v>408</v>
      </c>
      <c r="G112" s="16">
        <v>117332</v>
      </c>
      <c r="H112" s="13">
        <v>44196</v>
      </c>
      <c r="I112" s="6" t="s">
        <v>460</v>
      </c>
      <c r="J112" s="6" t="s">
        <v>1055</v>
      </c>
      <c r="K112" s="14" t="s">
        <v>11</v>
      </c>
      <c r="L112" s="25">
        <v>43924</v>
      </c>
    </row>
    <row r="113" spans="1:12" ht="93.75" x14ac:dyDescent="0.25">
      <c r="A113" s="6">
        <v>110</v>
      </c>
      <c r="B113" s="9" t="s">
        <v>42</v>
      </c>
      <c r="C113" s="7" t="s">
        <v>13</v>
      </c>
      <c r="D113" s="15">
        <v>43923</v>
      </c>
      <c r="E113" s="6" t="s">
        <v>545</v>
      </c>
      <c r="F113" s="6" t="s">
        <v>461</v>
      </c>
      <c r="G113" s="16">
        <f>17250+273</f>
        <v>17523</v>
      </c>
      <c r="H113" s="13">
        <v>44196</v>
      </c>
      <c r="I113" s="6" t="s">
        <v>19</v>
      </c>
      <c r="J113" s="6" t="s">
        <v>1055</v>
      </c>
      <c r="K113" s="14" t="s">
        <v>11</v>
      </c>
      <c r="L113" s="25">
        <v>43924</v>
      </c>
    </row>
    <row r="114" spans="1:12" ht="93.75" x14ac:dyDescent="0.25">
      <c r="A114" s="34">
        <v>111</v>
      </c>
      <c r="B114" s="9" t="s">
        <v>42</v>
      </c>
      <c r="C114" s="7" t="s">
        <v>13</v>
      </c>
      <c r="D114" s="15">
        <v>43931</v>
      </c>
      <c r="E114" s="6" t="s">
        <v>464</v>
      </c>
      <c r="F114" s="6" t="s">
        <v>462</v>
      </c>
      <c r="G114" s="16">
        <v>58200</v>
      </c>
      <c r="H114" s="13">
        <v>44196</v>
      </c>
      <c r="I114" s="6" t="s">
        <v>463</v>
      </c>
      <c r="J114" s="6" t="s">
        <v>1055</v>
      </c>
      <c r="K114" s="14" t="s">
        <v>11</v>
      </c>
      <c r="L114" s="25">
        <v>43934</v>
      </c>
    </row>
    <row r="115" spans="1:12" ht="93.75" x14ac:dyDescent="0.25">
      <c r="A115" s="6">
        <v>112</v>
      </c>
      <c r="B115" s="9" t="s">
        <v>42</v>
      </c>
      <c r="C115" s="7" t="s">
        <v>13</v>
      </c>
      <c r="D115" s="15">
        <v>43980</v>
      </c>
      <c r="E115" s="6" t="s">
        <v>731</v>
      </c>
      <c r="F115" s="6" t="s">
        <v>722</v>
      </c>
      <c r="G115" s="16">
        <v>229083</v>
      </c>
      <c r="H115" s="13">
        <v>44196</v>
      </c>
      <c r="I115" s="6" t="s">
        <v>732</v>
      </c>
      <c r="J115" s="6" t="s">
        <v>1055</v>
      </c>
      <c r="K115" s="14" t="s">
        <v>11</v>
      </c>
      <c r="L115" s="25">
        <v>43985</v>
      </c>
    </row>
    <row r="116" spans="1:12" ht="150" x14ac:dyDescent="0.25">
      <c r="A116" s="34">
        <v>113</v>
      </c>
      <c r="B116" s="9" t="s">
        <v>42</v>
      </c>
      <c r="C116" s="7" t="s">
        <v>13</v>
      </c>
      <c r="D116" s="15">
        <v>43997</v>
      </c>
      <c r="E116" s="6" t="s">
        <v>733</v>
      </c>
      <c r="F116" s="6" t="s">
        <v>723</v>
      </c>
      <c r="G116" s="16">
        <v>142500</v>
      </c>
      <c r="H116" s="13">
        <v>44196</v>
      </c>
      <c r="I116" s="6" t="s">
        <v>734</v>
      </c>
      <c r="J116" s="6" t="s">
        <v>1055</v>
      </c>
      <c r="K116" s="14" t="s">
        <v>11</v>
      </c>
      <c r="L116" s="25">
        <v>43999</v>
      </c>
    </row>
    <row r="117" spans="1:12" ht="93.75" x14ac:dyDescent="0.25">
      <c r="A117" s="6">
        <v>114</v>
      </c>
      <c r="B117" s="9" t="s">
        <v>42</v>
      </c>
      <c r="C117" s="7" t="s">
        <v>13</v>
      </c>
      <c r="D117" s="15">
        <v>44000</v>
      </c>
      <c r="E117" s="6" t="s">
        <v>735</v>
      </c>
      <c r="F117" s="6" t="s">
        <v>459</v>
      </c>
      <c r="G117" s="16">
        <v>55410</v>
      </c>
      <c r="H117" s="13">
        <v>44196</v>
      </c>
      <c r="I117" s="6" t="s">
        <v>521</v>
      </c>
      <c r="J117" s="6" t="s">
        <v>1055</v>
      </c>
      <c r="K117" s="14" t="s">
        <v>11</v>
      </c>
      <c r="L117" s="25">
        <v>44004</v>
      </c>
    </row>
    <row r="118" spans="1:12" ht="93.75" x14ac:dyDescent="0.25">
      <c r="A118" s="34">
        <v>115</v>
      </c>
      <c r="B118" s="9" t="s">
        <v>42</v>
      </c>
      <c r="C118" s="7" t="s">
        <v>13</v>
      </c>
      <c r="D118" s="35">
        <v>44000</v>
      </c>
      <c r="E118" s="6" t="s">
        <v>736</v>
      </c>
      <c r="F118" s="36" t="s">
        <v>459</v>
      </c>
      <c r="G118" s="16">
        <f>9163.4+27239.4</f>
        <v>36402.800000000003</v>
      </c>
      <c r="H118" s="13">
        <v>44196</v>
      </c>
      <c r="I118" s="6" t="s">
        <v>754</v>
      </c>
      <c r="J118" s="6" t="s">
        <v>1055</v>
      </c>
      <c r="K118" s="14" t="s">
        <v>11</v>
      </c>
      <c r="L118" s="25">
        <v>44004</v>
      </c>
    </row>
    <row r="119" spans="1:12" ht="93.75" x14ac:dyDescent="0.25">
      <c r="A119" s="6">
        <v>116</v>
      </c>
      <c r="B119" s="9" t="s">
        <v>42</v>
      </c>
      <c r="C119" s="7" t="s">
        <v>13</v>
      </c>
      <c r="D119" s="15">
        <v>44000</v>
      </c>
      <c r="E119" s="6" t="s">
        <v>736</v>
      </c>
      <c r="F119" s="36" t="s">
        <v>459</v>
      </c>
      <c r="G119" s="16">
        <v>31810</v>
      </c>
      <c r="H119" s="13">
        <v>44196</v>
      </c>
      <c r="I119" s="6" t="s">
        <v>531</v>
      </c>
      <c r="J119" s="6" t="s">
        <v>1055</v>
      </c>
      <c r="K119" s="14" t="s">
        <v>11</v>
      </c>
      <c r="L119" s="25">
        <v>44004</v>
      </c>
    </row>
    <row r="120" spans="1:12" ht="93.75" x14ac:dyDescent="0.25">
      <c r="A120" s="34">
        <v>117</v>
      </c>
      <c r="B120" s="9" t="s">
        <v>42</v>
      </c>
      <c r="C120" s="7" t="s">
        <v>13</v>
      </c>
      <c r="D120" s="35">
        <v>44000</v>
      </c>
      <c r="E120" s="6" t="s">
        <v>737</v>
      </c>
      <c r="F120" s="36" t="s">
        <v>459</v>
      </c>
      <c r="G120" s="16">
        <f>71.12+18924.75</f>
        <v>18995.87</v>
      </c>
      <c r="H120" s="13">
        <v>44196</v>
      </c>
      <c r="I120" s="6" t="s">
        <v>754</v>
      </c>
      <c r="J120" s="6" t="s">
        <v>1055</v>
      </c>
      <c r="K120" s="14" t="s">
        <v>11</v>
      </c>
      <c r="L120" s="25">
        <v>44004</v>
      </c>
    </row>
    <row r="121" spans="1:12" ht="93.75" x14ac:dyDescent="0.25">
      <c r="A121" s="6">
        <v>118</v>
      </c>
      <c r="B121" s="9" t="s">
        <v>42</v>
      </c>
      <c r="C121" s="7" t="s">
        <v>13</v>
      </c>
      <c r="D121" s="15">
        <v>44000</v>
      </c>
      <c r="E121" s="6" t="s">
        <v>737</v>
      </c>
      <c r="F121" s="36" t="s">
        <v>459</v>
      </c>
      <c r="G121" s="16">
        <f>10440+28554</f>
        <v>38994</v>
      </c>
      <c r="H121" s="13">
        <v>44196</v>
      </c>
      <c r="I121" s="6" t="s">
        <v>521</v>
      </c>
      <c r="J121" s="6" t="s">
        <v>1055</v>
      </c>
      <c r="K121" s="14" t="s">
        <v>11</v>
      </c>
      <c r="L121" s="25">
        <v>44004</v>
      </c>
    </row>
    <row r="122" spans="1:12" ht="93.75" x14ac:dyDescent="0.25">
      <c r="A122" s="34">
        <v>119</v>
      </c>
      <c r="B122" s="9" t="s">
        <v>42</v>
      </c>
      <c r="C122" s="7" t="s">
        <v>13</v>
      </c>
      <c r="D122" s="35">
        <v>44000</v>
      </c>
      <c r="E122" s="6" t="s">
        <v>738</v>
      </c>
      <c r="F122" s="6" t="s">
        <v>459</v>
      </c>
      <c r="G122" s="16">
        <v>103274</v>
      </c>
      <c r="H122" s="13">
        <v>44196</v>
      </c>
      <c r="I122" s="6" t="s">
        <v>521</v>
      </c>
      <c r="J122" s="6" t="s">
        <v>1055</v>
      </c>
      <c r="K122" s="14" t="s">
        <v>11</v>
      </c>
      <c r="L122" s="25">
        <v>44004</v>
      </c>
    </row>
    <row r="123" spans="1:12" ht="93.75" x14ac:dyDescent="0.25">
      <c r="A123" s="6">
        <v>120</v>
      </c>
      <c r="B123" s="9" t="s">
        <v>42</v>
      </c>
      <c r="C123" s="7" t="s">
        <v>13</v>
      </c>
      <c r="D123" s="15">
        <v>44000</v>
      </c>
      <c r="E123" s="6" t="s">
        <v>739</v>
      </c>
      <c r="F123" s="36" t="s">
        <v>408</v>
      </c>
      <c r="G123" s="16">
        <f>19704</f>
        <v>19704</v>
      </c>
      <c r="H123" s="13">
        <v>44196</v>
      </c>
      <c r="I123" s="6" t="s">
        <v>729</v>
      </c>
      <c r="J123" s="6" t="s">
        <v>1055</v>
      </c>
      <c r="K123" s="14" t="s">
        <v>11</v>
      </c>
      <c r="L123" s="25">
        <v>44004</v>
      </c>
    </row>
    <row r="124" spans="1:12" ht="93.75" x14ac:dyDescent="0.25">
      <c r="A124" s="34">
        <v>121</v>
      </c>
      <c r="B124" s="9" t="s">
        <v>42</v>
      </c>
      <c r="C124" s="7" t="s">
        <v>13</v>
      </c>
      <c r="D124" s="35">
        <v>44000</v>
      </c>
      <c r="E124" s="6" t="s">
        <v>739</v>
      </c>
      <c r="F124" s="36" t="s">
        <v>408</v>
      </c>
      <c r="G124" s="16">
        <v>7938</v>
      </c>
      <c r="H124" s="13">
        <v>44196</v>
      </c>
      <c r="I124" s="6" t="s">
        <v>531</v>
      </c>
      <c r="J124" s="6" t="s">
        <v>1055</v>
      </c>
      <c r="K124" s="14" t="s">
        <v>11</v>
      </c>
      <c r="L124" s="25">
        <v>44004</v>
      </c>
    </row>
    <row r="125" spans="1:12" ht="93.75" x14ac:dyDescent="0.25">
      <c r="A125" s="6">
        <v>122</v>
      </c>
      <c r="B125" s="9" t="s">
        <v>42</v>
      </c>
      <c r="C125" s="7" t="s">
        <v>13</v>
      </c>
      <c r="D125" s="15">
        <v>44000</v>
      </c>
      <c r="E125" s="6" t="s">
        <v>740</v>
      </c>
      <c r="F125" s="36" t="s">
        <v>407</v>
      </c>
      <c r="G125" s="16">
        <v>381960</v>
      </c>
      <c r="H125" s="13">
        <v>44196</v>
      </c>
      <c r="I125" s="6" t="s">
        <v>521</v>
      </c>
      <c r="J125" s="6" t="s">
        <v>1055</v>
      </c>
      <c r="K125" s="14" t="s">
        <v>11</v>
      </c>
      <c r="L125" s="25">
        <v>44004</v>
      </c>
    </row>
    <row r="126" spans="1:12" ht="93.75" x14ac:dyDescent="0.25">
      <c r="A126" s="34">
        <v>123</v>
      </c>
      <c r="B126" s="9" t="s">
        <v>42</v>
      </c>
      <c r="C126" s="7" t="s">
        <v>13</v>
      </c>
      <c r="D126" s="35">
        <v>44000</v>
      </c>
      <c r="E126" s="6" t="s">
        <v>740</v>
      </c>
      <c r="F126" s="36" t="s">
        <v>407</v>
      </c>
      <c r="G126" s="16">
        <v>107000</v>
      </c>
      <c r="H126" s="13">
        <v>44196</v>
      </c>
      <c r="I126" s="6" t="s">
        <v>531</v>
      </c>
      <c r="J126" s="6" t="s">
        <v>1055</v>
      </c>
      <c r="K126" s="14" t="s">
        <v>11</v>
      </c>
      <c r="L126" s="25">
        <v>44004</v>
      </c>
    </row>
    <row r="127" spans="1:12" ht="93.75" x14ac:dyDescent="0.25">
      <c r="A127" s="6">
        <v>124</v>
      </c>
      <c r="B127" s="9" t="s">
        <v>42</v>
      </c>
      <c r="C127" s="7" t="s">
        <v>13</v>
      </c>
      <c r="D127" s="15">
        <v>44005</v>
      </c>
      <c r="E127" s="6" t="s">
        <v>741</v>
      </c>
      <c r="F127" s="6" t="s">
        <v>724</v>
      </c>
      <c r="G127" s="16">
        <v>263820.93</v>
      </c>
      <c r="H127" s="13">
        <v>44196</v>
      </c>
      <c r="I127" s="6" t="s">
        <v>527</v>
      </c>
      <c r="J127" s="6" t="s">
        <v>1055</v>
      </c>
      <c r="K127" s="14" t="s">
        <v>11</v>
      </c>
      <c r="L127" s="25">
        <v>44014</v>
      </c>
    </row>
    <row r="128" spans="1:12" ht="150" x14ac:dyDescent="0.25">
      <c r="A128" s="34">
        <v>125</v>
      </c>
      <c r="B128" s="9" t="s">
        <v>42</v>
      </c>
      <c r="C128" s="7" t="s">
        <v>13</v>
      </c>
      <c r="D128" s="15">
        <v>44011</v>
      </c>
      <c r="E128" s="6" t="s">
        <v>742</v>
      </c>
      <c r="F128" s="6" t="s">
        <v>725</v>
      </c>
      <c r="G128" s="16">
        <v>483720</v>
      </c>
      <c r="H128" s="13">
        <v>44196</v>
      </c>
      <c r="I128" s="6" t="s">
        <v>40</v>
      </c>
      <c r="J128" s="6" t="s">
        <v>1055</v>
      </c>
      <c r="K128" s="14" t="s">
        <v>11</v>
      </c>
      <c r="L128" s="25">
        <v>44021</v>
      </c>
    </row>
    <row r="129" spans="1:12" ht="150" x14ac:dyDescent="0.25">
      <c r="A129" s="6">
        <v>126</v>
      </c>
      <c r="B129" s="9" t="s">
        <v>42</v>
      </c>
      <c r="C129" s="7" t="s">
        <v>13</v>
      </c>
      <c r="D129" s="15">
        <v>44011</v>
      </c>
      <c r="E129" s="6" t="s">
        <v>743</v>
      </c>
      <c r="F129" s="6" t="s">
        <v>726</v>
      </c>
      <c r="G129" s="16">
        <v>473826</v>
      </c>
      <c r="H129" s="13">
        <v>44196</v>
      </c>
      <c r="I129" s="6" t="s">
        <v>40</v>
      </c>
      <c r="J129" s="6" t="s">
        <v>1055</v>
      </c>
      <c r="K129" s="14" t="s">
        <v>11</v>
      </c>
      <c r="L129" s="25">
        <v>44021</v>
      </c>
    </row>
    <row r="130" spans="1:12" ht="93.75" x14ac:dyDescent="0.25">
      <c r="A130" s="34">
        <v>127</v>
      </c>
      <c r="B130" s="9" t="s">
        <v>42</v>
      </c>
      <c r="C130" s="7" t="s">
        <v>13</v>
      </c>
      <c r="D130" s="15">
        <v>44021</v>
      </c>
      <c r="E130" s="6" t="s">
        <v>744</v>
      </c>
      <c r="F130" s="36" t="s">
        <v>727</v>
      </c>
      <c r="G130" s="16">
        <v>270240</v>
      </c>
      <c r="H130" s="13">
        <v>44196</v>
      </c>
      <c r="I130" s="6" t="s">
        <v>754</v>
      </c>
      <c r="J130" s="6" t="s">
        <v>1055</v>
      </c>
      <c r="K130" s="14" t="s">
        <v>11</v>
      </c>
      <c r="L130" s="25">
        <v>44029</v>
      </c>
    </row>
    <row r="131" spans="1:12" ht="93.75" x14ac:dyDescent="0.25">
      <c r="A131" s="6">
        <v>128</v>
      </c>
      <c r="B131" s="9" t="s">
        <v>42</v>
      </c>
      <c r="C131" s="7" t="s">
        <v>13</v>
      </c>
      <c r="D131" s="15">
        <v>44021</v>
      </c>
      <c r="E131" s="6" t="s">
        <v>744</v>
      </c>
      <c r="F131" s="36" t="s">
        <v>727</v>
      </c>
      <c r="G131" s="16">
        <v>68385</v>
      </c>
      <c r="H131" s="13">
        <v>44196</v>
      </c>
      <c r="I131" s="6" t="s">
        <v>531</v>
      </c>
      <c r="J131" s="6" t="s">
        <v>1055</v>
      </c>
      <c r="K131" s="14" t="s">
        <v>11</v>
      </c>
      <c r="L131" s="25">
        <v>44029</v>
      </c>
    </row>
    <row r="132" spans="1:12" ht="93.75" x14ac:dyDescent="0.25">
      <c r="A132" s="34">
        <v>129</v>
      </c>
      <c r="B132" s="9" t="s">
        <v>42</v>
      </c>
      <c r="C132" s="7" t="s">
        <v>13</v>
      </c>
      <c r="D132" s="15">
        <v>44021</v>
      </c>
      <c r="E132" s="6" t="s">
        <v>744</v>
      </c>
      <c r="F132" s="36" t="s">
        <v>727</v>
      </c>
      <c r="G132" s="16">
        <v>308415</v>
      </c>
      <c r="H132" s="13">
        <v>44196</v>
      </c>
      <c r="I132" s="6" t="s">
        <v>730</v>
      </c>
      <c r="J132" s="6" t="s">
        <v>1055</v>
      </c>
      <c r="K132" s="14" t="s">
        <v>11</v>
      </c>
      <c r="L132" s="25">
        <v>44029</v>
      </c>
    </row>
    <row r="133" spans="1:12" ht="93.75" x14ac:dyDescent="0.25">
      <c r="A133" s="6">
        <v>130</v>
      </c>
      <c r="B133" s="9" t="s">
        <v>42</v>
      </c>
      <c r="C133" s="7" t="s">
        <v>13</v>
      </c>
      <c r="D133" s="15">
        <v>44021</v>
      </c>
      <c r="E133" s="6" t="s">
        <v>745</v>
      </c>
      <c r="F133" s="6" t="s">
        <v>727</v>
      </c>
      <c r="G133" s="16">
        <v>9850</v>
      </c>
      <c r="H133" s="13">
        <v>44196</v>
      </c>
      <c r="I133" s="6" t="s">
        <v>531</v>
      </c>
      <c r="J133" s="6" t="s">
        <v>1055</v>
      </c>
      <c r="K133" s="14" t="s">
        <v>11</v>
      </c>
      <c r="L133" s="25">
        <v>44029</v>
      </c>
    </row>
    <row r="134" spans="1:12" ht="93.75" x14ac:dyDescent="0.25">
      <c r="A134" s="34">
        <v>131</v>
      </c>
      <c r="B134" s="9" t="s">
        <v>42</v>
      </c>
      <c r="C134" s="7" t="s">
        <v>13</v>
      </c>
      <c r="D134" s="15">
        <v>44021</v>
      </c>
      <c r="E134" s="6" t="s">
        <v>746</v>
      </c>
      <c r="F134" s="6" t="s">
        <v>728</v>
      </c>
      <c r="G134" s="16">
        <f>22791+6300</f>
        <v>29091</v>
      </c>
      <c r="H134" s="13">
        <v>44196</v>
      </c>
      <c r="I134" s="6" t="s">
        <v>531</v>
      </c>
      <c r="J134" s="6" t="s">
        <v>1055</v>
      </c>
      <c r="K134" s="14" t="s">
        <v>11</v>
      </c>
      <c r="L134" s="25">
        <v>44029</v>
      </c>
    </row>
    <row r="135" spans="1:12" ht="93.75" x14ac:dyDescent="0.25">
      <c r="A135" s="6">
        <v>132</v>
      </c>
      <c r="B135" s="9" t="s">
        <v>42</v>
      </c>
      <c r="C135" s="7" t="s">
        <v>13</v>
      </c>
      <c r="D135" s="35">
        <v>44021</v>
      </c>
      <c r="E135" s="6" t="s">
        <v>747</v>
      </c>
      <c r="F135" s="36" t="s">
        <v>727</v>
      </c>
      <c r="G135" s="16">
        <v>16652</v>
      </c>
      <c r="H135" s="13">
        <v>44196</v>
      </c>
      <c r="I135" s="6" t="s">
        <v>531</v>
      </c>
      <c r="J135" s="6" t="s">
        <v>1055</v>
      </c>
      <c r="K135" s="14" t="s">
        <v>11</v>
      </c>
      <c r="L135" s="25">
        <v>44029</v>
      </c>
    </row>
    <row r="136" spans="1:12" ht="93.75" x14ac:dyDescent="0.25">
      <c r="A136" s="34">
        <v>133</v>
      </c>
      <c r="B136" s="9" t="s">
        <v>42</v>
      </c>
      <c r="C136" s="7" t="s">
        <v>13</v>
      </c>
      <c r="D136" s="35">
        <v>44021</v>
      </c>
      <c r="E136" s="6" t="s">
        <v>747</v>
      </c>
      <c r="F136" s="36" t="s">
        <v>727</v>
      </c>
      <c r="G136" s="16">
        <v>9520</v>
      </c>
      <c r="H136" s="13">
        <v>44196</v>
      </c>
      <c r="I136" s="6" t="s">
        <v>730</v>
      </c>
      <c r="J136" s="6" t="s">
        <v>1055</v>
      </c>
      <c r="K136" s="14" t="s">
        <v>11</v>
      </c>
      <c r="L136" s="25">
        <v>44029</v>
      </c>
    </row>
    <row r="137" spans="1:12" ht="93.75" x14ac:dyDescent="0.25">
      <c r="A137" s="6">
        <v>134</v>
      </c>
      <c r="B137" s="9" t="s">
        <v>42</v>
      </c>
      <c r="C137" s="7" t="s">
        <v>13</v>
      </c>
      <c r="D137" s="35">
        <v>44021</v>
      </c>
      <c r="E137" s="6" t="s">
        <v>748</v>
      </c>
      <c r="F137" s="36" t="s">
        <v>728</v>
      </c>
      <c r="G137" s="16">
        <f>210+486</f>
        <v>696</v>
      </c>
      <c r="H137" s="13">
        <v>44196</v>
      </c>
      <c r="I137" s="6" t="s">
        <v>531</v>
      </c>
      <c r="J137" s="6" t="s">
        <v>1055</v>
      </c>
      <c r="K137" s="14" t="s">
        <v>11</v>
      </c>
      <c r="L137" s="25">
        <v>44029</v>
      </c>
    </row>
    <row r="138" spans="1:12" ht="93.75" x14ac:dyDescent="0.25">
      <c r="A138" s="34">
        <v>135</v>
      </c>
      <c r="B138" s="9" t="s">
        <v>42</v>
      </c>
      <c r="C138" s="7" t="s">
        <v>13</v>
      </c>
      <c r="D138" s="35">
        <v>44021</v>
      </c>
      <c r="E138" s="6" t="s">
        <v>748</v>
      </c>
      <c r="F138" s="36" t="s">
        <v>728</v>
      </c>
      <c r="G138" s="16">
        <v>12761.8</v>
      </c>
      <c r="H138" s="13">
        <v>44196</v>
      </c>
      <c r="I138" s="6" t="s">
        <v>38</v>
      </c>
      <c r="J138" s="6" t="s">
        <v>1055</v>
      </c>
      <c r="K138" s="14" t="s">
        <v>11</v>
      </c>
      <c r="L138" s="25">
        <v>44029</v>
      </c>
    </row>
    <row r="139" spans="1:12" ht="93.75" x14ac:dyDescent="0.25">
      <c r="A139" s="6">
        <v>136</v>
      </c>
      <c r="B139" s="9" t="s">
        <v>42</v>
      </c>
      <c r="C139" s="7" t="s">
        <v>13</v>
      </c>
      <c r="D139" s="35">
        <v>44021</v>
      </c>
      <c r="E139" s="6" t="s">
        <v>749</v>
      </c>
      <c r="F139" s="36" t="s">
        <v>727</v>
      </c>
      <c r="G139" s="16">
        <v>15291</v>
      </c>
      <c r="H139" s="13">
        <v>44196</v>
      </c>
      <c r="I139" s="6" t="s">
        <v>531</v>
      </c>
      <c r="J139" s="6" t="s">
        <v>1055</v>
      </c>
      <c r="K139" s="14" t="s">
        <v>11</v>
      </c>
      <c r="L139" s="25">
        <v>44029</v>
      </c>
    </row>
    <row r="140" spans="1:12" ht="93.75" x14ac:dyDescent="0.25">
      <c r="A140" s="34">
        <v>137</v>
      </c>
      <c r="B140" s="9" t="s">
        <v>42</v>
      </c>
      <c r="C140" s="7" t="s">
        <v>13</v>
      </c>
      <c r="D140" s="35">
        <v>44026</v>
      </c>
      <c r="E140" s="6" t="s">
        <v>751</v>
      </c>
      <c r="F140" s="36" t="s">
        <v>727</v>
      </c>
      <c r="G140" s="16">
        <f>123561.69+28933.3</f>
        <v>152494.99</v>
      </c>
      <c r="H140" s="13">
        <v>44196</v>
      </c>
      <c r="I140" s="6" t="s">
        <v>521</v>
      </c>
      <c r="J140" s="6" t="s">
        <v>1055</v>
      </c>
      <c r="K140" s="14" t="s">
        <v>11</v>
      </c>
      <c r="L140" s="25">
        <v>44029</v>
      </c>
    </row>
    <row r="141" spans="1:12" ht="93.75" x14ac:dyDescent="0.25">
      <c r="A141" s="6">
        <v>138</v>
      </c>
      <c r="B141" s="9" t="s">
        <v>42</v>
      </c>
      <c r="C141" s="7" t="s">
        <v>13</v>
      </c>
      <c r="D141" s="35">
        <v>44026</v>
      </c>
      <c r="E141" s="6" t="s">
        <v>750</v>
      </c>
      <c r="F141" s="36" t="s">
        <v>727</v>
      </c>
      <c r="G141" s="16">
        <f>24958+9299</f>
        <v>34257</v>
      </c>
      <c r="H141" s="13">
        <v>44196</v>
      </c>
      <c r="I141" s="6" t="s">
        <v>531</v>
      </c>
      <c r="J141" s="6" t="s">
        <v>1055</v>
      </c>
      <c r="K141" s="14" t="s">
        <v>11</v>
      </c>
      <c r="L141" s="25">
        <v>44029</v>
      </c>
    </row>
    <row r="142" spans="1:12" ht="93.75" x14ac:dyDescent="0.25">
      <c r="A142" s="34">
        <v>139</v>
      </c>
      <c r="B142" s="9" t="s">
        <v>42</v>
      </c>
      <c r="C142" s="7" t="s">
        <v>13</v>
      </c>
      <c r="D142" s="35">
        <v>44026</v>
      </c>
      <c r="E142" s="6" t="s">
        <v>751</v>
      </c>
      <c r="F142" s="36" t="s">
        <v>727</v>
      </c>
      <c r="G142" s="16">
        <f>559154.98+466148.46</f>
        <v>1025303.44</v>
      </c>
      <c r="H142" s="13">
        <v>44196</v>
      </c>
      <c r="I142" s="6" t="s">
        <v>20</v>
      </c>
      <c r="J142" s="6" t="s">
        <v>1055</v>
      </c>
      <c r="K142" s="14" t="s">
        <v>11</v>
      </c>
      <c r="L142" s="25">
        <v>44029</v>
      </c>
    </row>
    <row r="143" spans="1:12" ht="93.75" x14ac:dyDescent="0.25">
      <c r="A143" s="6">
        <v>140</v>
      </c>
      <c r="B143" s="9" t="s">
        <v>42</v>
      </c>
      <c r="C143" s="7" t="s">
        <v>13</v>
      </c>
      <c r="D143" s="15">
        <v>44026</v>
      </c>
      <c r="E143" s="6" t="s">
        <v>752</v>
      </c>
      <c r="F143" s="6" t="s">
        <v>728</v>
      </c>
      <c r="G143" s="16">
        <v>14577.5</v>
      </c>
      <c r="H143" s="13">
        <v>44196</v>
      </c>
      <c r="I143" s="6" t="s">
        <v>41</v>
      </c>
      <c r="J143" s="6" t="s">
        <v>1055</v>
      </c>
      <c r="K143" s="14" t="s">
        <v>11</v>
      </c>
      <c r="L143" s="25">
        <v>44029</v>
      </c>
    </row>
    <row r="144" spans="1:12" ht="93.75" x14ac:dyDescent="0.25">
      <c r="A144" s="34">
        <v>141</v>
      </c>
      <c r="B144" s="9" t="s">
        <v>42</v>
      </c>
      <c r="C144" s="7" t="s">
        <v>13</v>
      </c>
      <c r="D144" s="35">
        <v>44026</v>
      </c>
      <c r="E144" s="6" t="s">
        <v>755</v>
      </c>
      <c r="F144" s="36" t="s">
        <v>727</v>
      </c>
      <c r="G144" s="16">
        <f>36969.19+19932.15</f>
        <v>56901.340000000004</v>
      </c>
      <c r="H144" s="13">
        <v>44196</v>
      </c>
      <c r="I144" s="6" t="s">
        <v>753</v>
      </c>
      <c r="J144" s="6" t="s">
        <v>1055</v>
      </c>
      <c r="K144" s="14" t="s">
        <v>11</v>
      </c>
      <c r="L144" s="25">
        <v>44046</v>
      </c>
    </row>
    <row r="145" spans="1:12" ht="93.75" x14ac:dyDescent="0.25">
      <c r="A145" s="6">
        <v>142</v>
      </c>
      <c r="B145" s="9" t="s">
        <v>42</v>
      </c>
      <c r="C145" s="7" t="s">
        <v>13</v>
      </c>
      <c r="D145" s="35">
        <v>44026</v>
      </c>
      <c r="E145" s="6" t="s">
        <v>757</v>
      </c>
      <c r="F145" s="36" t="s">
        <v>727</v>
      </c>
      <c r="G145" s="16">
        <v>123000</v>
      </c>
      <c r="H145" s="13">
        <v>44196</v>
      </c>
      <c r="I145" s="6" t="s">
        <v>756</v>
      </c>
      <c r="J145" s="6" t="s">
        <v>1055</v>
      </c>
      <c r="K145" s="14" t="s">
        <v>11</v>
      </c>
      <c r="L145" s="25">
        <v>44046</v>
      </c>
    </row>
    <row r="146" spans="1:12" ht="93.75" x14ac:dyDescent="0.25">
      <c r="A146" s="34">
        <v>143</v>
      </c>
      <c r="B146" s="9" t="s">
        <v>42</v>
      </c>
      <c r="C146" s="7" t="s">
        <v>13</v>
      </c>
      <c r="D146" s="35">
        <v>44026</v>
      </c>
      <c r="E146" s="6" t="s">
        <v>758</v>
      </c>
      <c r="F146" s="36" t="s">
        <v>727</v>
      </c>
      <c r="G146" s="16">
        <v>15120</v>
      </c>
      <c r="H146" s="13">
        <v>44196</v>
      </c>
      <c r="I146" s="6" t="s">
        <v>754</v>
      </c>
      <c r="J146" s="6" t="s">
        <v>1055</v>
      </c>
      <c r="K146" s="14" t="s">
        <v>11</v>
      </c>
      <c r="L146" s="25">
        <v>44046</v>
      </c>
    </row>
    <row r="147" spans="1:12" ht="150" x14ac:dyDescent="0.25">
      <c r="A147" s="6">
        <v>144</v>
      </c>
      <c r="B147" s="9" t="s">
        <v>42</v>
      </c>
      <c r="C147" s="7" t="s">
        <v>13</v>
      </c>
      <c r="D147" s="35">
        <v>44026</v>
      </c>
      <c r="E147" s="6" t="s">
        <v>763</v>
      </c>
      <c r="F147" s="36" t="s">
        <v>760</v>
      </c>
      <c r="G147" s="16">
        <v>572880</v>
      </c>
      <c r="H147" s="13">
        <v>44196</v>
      </c>
      <c r="I147" s="6" t="s">
        <v>759</v>
      </c>
      <c r="J147" s="6" t="s">
        <v>1055</v>
      </c>
      <c r="K147" s="14" t="s">
        <v>11</v>
      </c>
      <c r="L147" s="25">
        <v>44046</v>
      </c>
    </row>
    <row r="148" spans="1:12" ht="150" x14ac:dyDescent="0.25">
      <c r="A148" s="34">
        <v>145</v>
      </c>
      <c r="B148" s="9" t="s">
        <v>42</v>
      </c>
      <c r="C148" s="7" t="s">
        <v>13</v>
      </c>
      <c r="D148" s="15">
        <v>44026</v>
      </c>
      <c r="E148" s="6" t="s">
        <v>762</v>
      </c>
      <c r="F148" s="6" t="s">
        <v>760</v>
      </c>
      <c r="G148" s="16">
        <v>96000</v>
      </c>
      <c r="H148" s="13">
        <v>44196</v>
      </c>
      <c r="I148" s="6" t="s">
        <v>761</v>
      </c>
      <c r="J148" s="6" t="s">
        <v>1055</v>
      </c>
      <c r="K148" s="14" t="s">
        <v>11</v>
      </c>
      <c r="L148" s="25">
        <v>44046</v>
      </c>
    </row>
    <row r="149" spans="1:12" ht="93.75" x14ac:dyDescent="0.25">
      <c r="A149" s="6">
        <v>146</v>
      </c>
      <c r="B149" s="9" t="s">
        <v>42</v>
      </c>
      <c r="C149" s="7" t="s">
        <v>13</v>
      </c>
      <c r="D149" s="15">
        <v>44067</v>
      </c>
      <c r="E149" s="6" t="s">
        <v>923</v>
      </c>
      <c r="F149" s="6" t="s">
        <v>922</v>
      </c>
      <c r="G149" s="16">
        <v>136200</v>
      </c>
      <c r="H149" s="13">
        <v>44196</v>
      </c>
      <c r="I149" s="6" t="s">
        <v>924</v>
      </c>
      <c r="J149" s="6" t="s">
        <v>1055</v>
      </c>
      <c r="K149" s="14" t="s">
        <v>11</v>
      </c>
      <c r="L149" s="25">
        <v>44067</v>
      </c>
    </row>
    <row r="150" spans="1:12" ht="93.75" x14ac:dyDescent="0.25">
      <c r="A150" s="34">
        <v>147</v>
      </c>
      <c r="B150" s="9" t="s">
        <v>42</v>
      </c>
      <c r="C150" s="7" t="s">
        <v>13</v>
      </c>
      <c r="D150" s="15">
        <v>44082</v>
      </c>
      <c r="E150" s="6" t="s">
        <v>926</v>
      </c>
      <c r="F150" s="6" t="s">
        <v>925</v>
      </c>
      <c r="G150" s="16">
        <v>169293.88</v>
      </c>
      <c r="H150" s="13">
        <v>44196</v>
      </c>
      <c r="I150" s="6" t="s">
        <v>19</v>
      </c>
      <c r="J150" s="6" t="s">
        <v>1055</v>
      </c>
      <c r="K150" s="14" t="s">
        <v>11</v>
      </c>
      <c r="L150" s="25">
        <v>44084</v>
      </c>
    </row>
    <row r="151" spans="1:12" ht="131.25" x14ac:dyDescent="0.25">
      <c r="A151" s="6">
        <v>148</v>
      </c>
      <c r="B151" s="9" t="s">
        <v>42</v>
      </c>
      <c r="C151" s="7" t="s">
        <v>13</v>
      </c>
      <c r="D151" s="15">
        <v>44110</v>
      </c>
      <c r="E151" s="6" t="s">
        <v>929</v>
      </c>
      <c r="F151" s="6" t="s">
        <v>927</v>
      </c>
      <c r="G151" s="16">
        <f>309136+278928</f>
        <v>588064</v>
      </c>
      <c r="H151" s="13">
        <v>44196</v>
      </c>
      <c r="I151" s="6" t="s">
        <v>33</v>
      </c>
      <c r="J151" s="6" t="s">
        <v>1055</v>
      </c>
      <c r="K151" s="14" t="s">
        <v>11</v>
      </c>
      <c r="L151" s="25">
        <v>44112</v>
      </c>
    </row>
    <row r="152" spans="1:12" ht="131.25" x14ac:dyDescent="0.25">
      <c r="A152" s="34">
        <v>149</v>
      </c>
      <c r="B152" s="9" t="s">
        <v>42</v>
      </c>
      <c r="C152" s="7" t="s">
        <v>13</v>
      </c>
      <c r="D152" s="15">
        <v>44110</v>
      </c>
      <c r="E152" s="6" t="s">
        <v>928</v>
      </c>
      <c r="F152" s="6" t="s">
        <v>927</v>
      </c>
      <c r="G152" s="16">
        <v>119079</v>
      </c>
      <c r="H152" s="13">
        <v>44196</v>
      </c>
      <c r="I152" s="6" t="s">
        <v>19</v>
      </c>
      <c r="J152" s="6" t="s">
        <v>1055</v>
      </c>
      <c r="K152" s="14" t="s">
        <v>11</v>
      </c>
      <c r="L152" s="25">
        <v>44112</v>
      </c>
    </row>
    <row r="153" spans="1:12" ht="131.25" x14ac:dyDescent="0.25">
      <c r="A153" s="6">
        <v>150</v>
      </c>
      <c r="B153" s="9" t="s">
        <v>42</v>
      </c>
      <c r="C153" s="7" t="s">
        <v>13</v>
      </c>
      <c r="D153" s="15">
        <v>44110</v>
      </c>
      <c r="E153" s="6" t="s">
        <v>930</v>
      </c>
      <c r="F153" s="6" t="s">
        <v>927</v>
      </c>
      <c r="G153" s="16">
        <v>221921.58</v>
      </c>
      <c r="H153" s="13">
        <v>44196</v>
      </c>
      <c r="I153" s="6" t="s">
        <v>529</v>
      </c>
      <c r="J153" s="6" t="s">
        <v>1055</v>
      </c>
      <c r="K153" s="14" t="s">
        <v>11</v>
      </c>
      <c r="L153" s="25">
        <v>44112</v>
      </c>
    </row>
    <row r="154" spans="1:12" ht="93.75" x14ac:dyDescent="0.25">
      <c r="A154" s="34">
        <v>151</v>
      </c>
      <c r="B154" s="9" t="s">
        <v>42</v>
      </c>
      <c r="C154" s="7" t="s">
        <v>13</v>
      </c>
      <c r="D154" s="15">
        <v>44158</v>
      </c>
      <c r="E154" s="6" t="s">
        <v>1050</v>
      </c>
      <c r="F154" s="6" t="s">
        <v>1051</v>
      </c>
      <c r="G154" s="16">
        <v>128638.17</v>
      </c>
      <c r="H154" s="13">
        <v>44196</v>
      </c>
      <c r="I154" s="6" t="s">
        <v>527</v>
      </c>
      <c r="J154" s="6" t="s">
        <v>1055</v>
      </c>
      <c r="K154" s="14" t="s">
        <v>11</v>
      </c>
      <c r="L154" s="25">
        <v>44159</v>
      </c>
    </row>
    <row r="155" spans="1:12" ht="112.5" x14ac:dyDescent="0.25">
      <c r="A155" s="6">
        <v>152</v>
      </c>
      <c r="B155" s="9" t="s">
        <v>42</v>
      </c>
      <c r="C155" s="7" t="s">
        <v>13</v>
      </c>
      <c r="D155" s="15">
        <v>44158</v>
      </c>
      <c r="E155" s="6" t="s">
        <v>1054</v>
      </c>
      <c r="F155" s="6" t="s">
        <v>1052</v>
      </c>
      <c r="G155" s="16">
        <v>156575</v>
      </c>
      <c r="H155" s="13">
        <v>44196</v>
      </c>
      <c r="I155" s="6" t="s">
        <v>1053</v>
      </c>
      <c r="J155" s="6" t="s">
        <v>1055</v>
      </c>
      <c r="K155" s="14" t="s">
        <v>11</v>
      </c>
      <c r="L155" s="25">
        <v>44159</v>
      </c>
    </row>
  </sheetData>
  <mergeCells count="2">
    <mergeCell ref="A2:L2"/>
    <mergeCell ref="A1:L1"/>
  </mergeCells>
  <pageMargins left="0.19685039370078741" right="0.19685039370078741" top="0.15748031496062992" bottom="0.15748031496062992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6"/>
  <sheetViews>
    <sheetView tabSelected="1" workbookViewId="0">
      <pane ySplit="3" topLeftCell="A270" activePane="bottomLeft" state="frozen"/>
      <selection pane="bottomLeft" activeCell="A203" sqref="A203:A336"/>
    </sheetView>
  </sheetViews>
  <sheetFormatPr defaultRowHeight="15" x14ac:dyDescent="0.25"/>
  <cols>
    <col min="1" max="1" width="6.85546875" customWidth="1"/>
    <col min="2" max="2" width="16.7109375" customWidth="1"/>
    <col min="3" max="3" width="15.5703125" style="2" customWidth="1"/>
    <col min="4" max="4" width="14" customWidth="1"/>
    <col min="5" max="5" width="15.5703125" customWidth="1"/>
    <col min="6" max="6" width="18.140625" customWidth="1"/>
    <col min="7" max="7" width="14.7109375" customWidth="1"/>
    <col min="8" max="8" width="17.28515625" customWidth="1"/>
    <col min="9" max="9" width="18" customWidth="1"/>
    <col min="10" max="10" width="16" customWidth="1"/>
    <col min="11" max="11" width="14" customWidth="1"/>
    <col min="12" max="12" width="18.85546875" customWidth="1"/>
  </cols>
  <sheetData>
    <row r="1" spans="1:12" ht="32.25" customHeight="1" x14ac:dyDescent="0.25">
      <c r="A1" s="41" t="s">
        <v>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35.25" customHeight="1" thickBot="1" x14ac:dyDescent="0.3">
      <c r="A2" s="42" t="s">
        <v>215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93.75" x14ac:dyDescent="0.25">
      <c r="A3" s="10" t="s">
        <v>10</v>
      </c>
      <c r="B3" s="3" t="s">
        <v>0</v>
      </c>
      <c r="C3" s="4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12</v>
      </c>
      <c r="K3" s="4" t="s">
        <v>8</v>
      </c>
      <c r="L3" s="5" t="s">
        <v>9</v>
      </c>
    </row>
    <row r="4" spans="1:12" ht="93.75" x14ac:dyDescent="0.25">
      <c r="A4" s="22">
        <v>1</v>
      </c>
      <c r="B4" s="12" t="s">
        <v>39</v>
      </c>
      <c r="C4" s="12" t="s">
        <v>15</v>
      </c>
      <c r="D4" s="12" t="s">
        <v>14</v>
      </c>
      <c r="E4" s="18" t="s">
        <v>936</v>
      </c>
      <c r="F4" s="12" t="s">
        <v>934</v>
      </c>
      <c r="G4" s="19">
        <v>50000</v>
      </c>
      <c r="H4" s="20">
        <v>44196</v>
      </c>
      <c r="I4" s="12" t="s">
        <v>935</v>
      </c>
      <c r="J4" s="21" t="s">
        <v>1055</v>
      </c>
      <c r="K4" s="12" t="s">
        <v>11</v>
      </c>
      <c r="L4" s="20">
        <v>43778</v>
      </c>
    </row>
    <row r="5" spans="1:12" ht="93.75" x14ac:dyDescent="0.25">
      <c r="A5" s="22">
        <v>2</v>
      </c>
      <c r="B5" s="12" t="s">
        <v>39</v>
      </c>
      <c r="C5" s="12" t="s">
        <v>15</v>
      </c>
      <c r="D5" s="12" t="s">
        <v>14</v>
      </c>
      <c r="E5" s="18" t="s">
        <v>119</v>
      </c>
      <c r="F5" s="12" t="s">
        <v>118</v>
      </c>
      <c r="G5" s="19">
        <v>680000</v>
      </c>
      <c r="H5" s="20">
        <v>44196</v>
      </c>
      <c r="I5" s="12" t="s">
        <v>32</v>
      </c>
      <c r="J5" s="21" t="s">
        <v>1055</v>
      </c>
      <c r="K5" s="12" t="s">
        <v>11</v>
      </c>
      <c r="L5" s="20">
        <v>43808</v>
      </c>
    </row>
    <row r="6" spans="1:12" ht="112.5" x14ac:dyDescent="0.25">
      <c r="A6" s="22">
        <v>3</v>
      </c>
      <c r="B6" s="12" t="s">
        <v>39</v>
      </c>
      <c r="C6" s="12" t="s">
        <v>15</v>
      </c>
      <c r="D6" s="12" t="s">
        <v>14</v>
      </c>
      <c r="E6" s="18" t="s">
        <v>123</v>
      </c>
      <c r="F6" s="12" t="s">
        <v>508</v>
      </c>
      <c r="G6" s="19">
        <v>30000</v>
      </c>
      <c r="H6" s="20">
        <v>44196</v>
      </c>
      <c r="I6" s="12" t="s">
        <v>122</v>
      </c>
      <c r="J6" s="21" t="s">
        <v>1055</v>
      </c>
      <c r="K6" s="12" t="s">
        <v>11</v>
      </c>
      <c r="L6" s="20">
        <v>43809</v>
      </c>
    </row>
    <row r="7" spans="1:12" ht="131.25" x14ac:dyDescent="0.25">
      <c r="A7" s="22">
        <v>4</v>
      </c>
      <c r="B7" s="12" t="s">
        <v>39</v>
      </c>
      <c r="C7" s="12" t="s">
        <v>15</v>
      </c>
      <c r="D7" s="12" t="s">
        <v>14</v>
      </c>
      <c r="E7" s="29" t="s">
        <v>506</v>
      </c>
      <c r="F7" s="30" t="s">
        <v>509</v>
      </c>
      <c r="G7" s="31">
        <v>238478.04</v>
      </c>
      <c r="H7" s="32">
        <v>44196</v>
      </c>
      <c r="I7" s="30" t="s">
        <v>507</v>
      </c>
      <c r="J7" s="21" t="s">
        <v>1055</v>
      </c>
      <c r="K7" s="12" t="s">
        <v>11</v>
      </c>
      <c r="L7" s="20">
        <v>43812</v>
      </c>
    </row>
    <row r="8" spans="1:12" ht="131.25" x14ac:dyDescent="0.25">
      <c r="A8" s="22">
        <v>5</v>
      </c>
      <c r="B8" s="12" t="s">
        <v>39</v>
      </c>
      <c r="C8" s="12" t="s">
        <v>15</v>
      </c>
      <c r="D8" s="12" t="s">
        <v>14</v>
      </c>
      <c r="E8" s="18" t="s">
        <v>960</v>
      </c>
      <c r="F8" s="12" t="s">
        <v>478</v>
      </c>
      <c r="G8" s="19" t="s">
        <v>16</v>
      </c>
      <c r="H8" s="20">
        <v>44196</v>
      </c>
      <c r="I8" s="12" t="s">
        <v>267</v>
      </c>
      <c r="J8" s="21" t="s">
        <v>1055</v>
      </c>
      <c r="K8" s="12" t="s">
        <v>11</v>
      </c>
      <c r="L8" s="20">
        <v>43815</v>
      </c>
    </row>
    <row r="9" spans="1:12" ht="187.5" x14ac:dyDescent="0.25">
      <c r="A9" s="22">
        <v>6</v>
      </c>
      <c r="B9" s="12" t="s">
        <v>39</v>
      </c>
      <c r="C9" s="12" t="s">
        <v>15</v>
      </c>
      <c r="D9" s="12" t="s">
        <v>14</v>
      </c>
      <c r="E9" s="29" t="s">
        <v>501</v>
      </c>
      <c r="F9" s="30" t="s">
        <v>479</v>
      </c>
      <c r="G9" s="31">
        <v>6293.76</v>
      </c>
      <c r="H9" s="32">
        <v>44196</v>
      </c>
      <c r="I9" s="30" t="s">
        <v>502</v>
      </c>
      <c r="J9" s="21" t="s">
        <v>1055</v>
      </c>
      <c r="K9" s="12" t="s">
        <v>11</v>
      </c>
      <c r="L9" s="20">
        <v>43819</v>
      </c>
    </row>
    <row r="10" spans="1:12" ht="150" x14ac:dyDescent="0.25">
      <c r="A10" s="22">
        <v>7</v>
      </c>
      <c r="B10" s="12" t="s">
        <v>39</v>
      </c>
      <c r="C10" s="12" t="s">
        <v>15</v>
      </c>
      <c r="D10" s="12" t="s">
        <v>14</v>
      </c>
      <c r="E10" s="12" t="s">
        <v>121</v>
      </c>
      <c r="F10" s="12" t="s">
        <v>120</v>
      </c>
      <c r="G10" s="19">
        <v>24768</v>
      </c>
      <c r="H10" s="20">
        <v>44196</v>
      </c>
      <c r="I10" s="12" t="s">
        <v>31</v>
      </c>
      <c r="J10" s="21" t="s">
        <v>1055</v>
      </c>
      <c r="K10" s="12" t="s">
        <v>11</v>
      </c>
      <c r="L10" s="20">
        <v>43822</v>
      </c>
    </row>
    <row r="11" spans="1:12" ht="112.5" x14ac:dyDescent="0.25">
      <c r="A11" s="22">
        <v>8</v>
      </c>
      <c r="B11" s="12" t="s">
        <v>39</v>
      </c>
      <c r="C11" s="12" t="s">
        <v>15</v>
      </c>
      <c r="D11" s="12" t="s">
        <v>14</v>
      </c>
      <c r="E11" s="29" t="s">
        <v>503</v>
      </c>
      <c r="F11" s="12" t="s">
        <v>124</v>
      </c>
      <c r="G11" s="19">
        <v>56400.05</v>
      </c>
      <c r="H11" s="20">
        <v>44196</v>
      </c>
      <c r="I11" s="12" t="s">
        <v>128</v>
      </c>
      <c r="J11" s="21" t="s">
        <v>1055</v>
      </c>
      <c r="K11" s="12" t="s">
        <v>11</v>
      </c>
      <c r="L11" s="20">
        <v>43826</v>
      </c>
    </row>
    <row r="12" spans="1:12" ht="112.5" x14ac:dyDescent="0.25">
      <c r="A12" s="22">
        <v>9</v>
      </c>
      <c r="B12" s="12" t="s">
        <v>39</v>
      </c>
      <c r="C12" s="12" t="s">
        <v>15</v>
      </c>
      <c r="D12" s="12" t="s">
        <v>14</v>
      </c>
      <c r="E12" s="18" t="s">
        <v>126</v>
      </c>
      <c r="F12" s="12" t="s">
        <v>125</v>
      </c>
      <c r="G12" s="19">
        <v>60604.800000000003</v>
      </c>
      <c r="H12" s="20">
        <v>44196</v>
      </c>
      <c r="I12" s="12" t="s">
        <v>128</v>
      </c>
      <c r="J12" s="21" t="s">
        <v>1055</v>
      </c>
      <c r="K12" s="12" t="s">
        <v>11</v>
      </c>
      <c r="L12" s="20">
        <v>43826</v>
      </c>
    </row>
    <row r="13" spans="1:12" ht="112.5" x14ac:dyDescent="0.25">
      <c r="A13" s="22">
        <v>10</v>
      </c>
      <c r="B13" s="12" t="s">
        <v>39</v>
      </c>
      <c r="C13" s="12" t="s">
        <v>15</v>
      </c>
      <c r="D13" s="12" t="s">
        <v>14</v>
      </c>
      <c r="E13" s="18" t="s">
        <v>127</v>
      </c>
      <c r="F13" s="12" t="s">
        <v>125</v>
      </c>
      <c r="G13" s="19">
        <v>22656</v>
      </c>
      <c r="H13" s="20">
        <v>44196</v>
      </c>
      <c r="I13" s="12" t="s">
        <v>128</v>
      </c>
      <c r="J13" s="21" t="s">
        <v>1055</v>
      </c>
      <c r="K13" s="12" t="s">
        <v>11</v>
      </c>
      <c r="L13" s="20">
        <v>43826</v>
      </c>
    </row>
    <row r="14" spans="1:12" ht="262.5" x14ac:dyDescent="0.25">
      <c r="A14" s="22">
        <v>11</v>
      </c>
      <c r="B14" s="12" t="s">
        <v>39</v>
      </c>
      <c r="C14" s="12" t="s">
        <v>15</v>
      </c>
      <c r="D14" s="12" t="s">
        <v>14</v>
      </c>
      <c r="E14" s="18" t="s">
        <v>961</v>
      </c>
      <c r="F14" s="12" t="s">
        <v>480</v>
      </c>
      <c r="G14" s="19">
        <v>469566.84</v>
      </c>
      <c r="H14" s="20">
        <v>44196</v>
      </c>
      <c r="I14" s="12" t="s">
        <v>512</v>
      </c>
      <c r="J14" s="21" t="s">
        <v>1055</v>
      </c>
      <c r="K14" s="12" t="s">
        <v>11</v>
      </c>
      <c r="L14" s="20">
        <v>43829</v>
      </c>
    </row>
    <row r="15" spans="1:12" ht="93.75" x14ac:dyDescent="0.25">
      <c r="A15" s="22">
        <v>12</v>
      </c>
      <c r="B15" s="12" t="s">
        <v>39</v>
      </c>
      <c r="C15" s="12" t="s">
        <v>15</v>
      </c>
      <c r="D15" s="12" t="s">
        <v>14</v>
      </c>
      <c r="E15" s="18" t="s">
        <v>372</v>
      </c>
      <c r="F15" s="12" t="s">
        <v>373</v>
      </c>
      <c r="G15" s="19">
        <v>182764.79999999999</v>
      </c>
      <c r="H15" s="20">
        <v>44196</v>
      </c>
      <c r="I15" s="12" t="s">
        <v>371</v>
      </c>
      <c r="J15" s="21" t="s">
        <v>1055</v>
      </c>
      <c r="K15" s="12" t="s">
        <v>11</v>
      </c>
      <c r="L15" s="20">
        <v>43829</v>
      </c>
    </row>
    <row r="16" spans="1:12" ht="225" x14ac:dyDescent="0.25">
      <c r="A16" s="22">
        <v>13</v>
      </c>
      <c r="B16" s="12" t="s">
        <v>39</v>
      </c>
      <c r="C16" s="12" t="s">
        <v>15</v>
      </c>
      <c r="D16" s="12" t="s">
        <v>14</v>
      </c>
      <c r="E16" s="18" t="s">
        <v>225</v>
      </c>
      <c r="F16" s="12" t="s">
        <v>141</v>
      </c>
      <c r="G16" s="19" t="s">
        <v>16</v>
      </c>
      <c r="H16" s="20">
        <v>44196</v>
      </c>
      <c r="I16" s="12" t="s">
        <v>30</v>
      </c>
      <c r="J16" s="21" t="s">
        <v>1055</v>
      </c>
      <c r="K16" s="12" t="s">
        <v>11</v>
      </c>
      <c r="L16" s="20">
        <v>43829</v>
      </c>
    </row>
    <row r="17" spans="1:12" ht="262.5" x14ac:dyDescent="0.25">
      <c r="A17" s="22">
        <v>14</v>
      </c>
      <c r="B17" s="12" t="s">
        <v>39</v>
      </c>
      <c r="C17" s="12" t="s">
        <v>15</v>
      </c>
      <c r="D17" s="12" t="s">
        <v>14</v>
      </c>
      <c r="E17" s="18" t="s">
        <v>226</v>
      </c>
      <c r="F17" s="12" t="s">
        <v>147</v>
      </c>
      <c r="G17" s="19">
        <v>1000000</v>
      </c>
      <c r="H17" s="20">
        <v>44196</v>
      </c>
      <c r="I17" s="12" t="s">
        <v>268</v>
      </c>
      <c r="J17" s="21" t="s">
        <v>1055</v>
      </c>
      <c r="K17" s="12" t="s">
        <v>11</v>
      </c>
      <c r="L17" s="20">
        <v>43830</v>
      </c>
    </row>
    <row r="18" spans="1:12" ht="131.25" x14ac:dyDescent="0.25">
      <c r="A18" s="22">
        <v>15</v>
      </c>
      <c r="B18" s="12" t="s">
        <v>39</v>
      </c>
      <c r="C18" s="12" t="s">
        <v>15</v>
      </c>
      <c r="D18" s="12" t="s">
        <v>14</v>
      </c>
      <c r="E18" s="18" t="s">
        <v>130</v>
      </c>
      <c r="F18" s="12" t="s">
        <v>129</v>
      </c>
      <c r="G18" s="19">
        <v>81010.44</v>
      </c>
      <c r="H18" s="20">
        <v>44196</v>
      </c>
      <c r="I18" s="12" t="s">
        <v>29</v>
      </c>
      <c r="J18" s="21" t="s">
        <v>1055</v>
      </c>
      <c r="K18" s="12" t="s">
        <v>11</v>
      </c>
      <c r="L18" s="20">
        <v>43830</v>
      </c>
    </row>
    <row r="19" spans="1:12" ht="93.75" x14ac:dyDescent="0.25">
      <c r="A19" s="22">
        <v>16</v>
      </c>
      <c r="B19" s="12" t="s">
        <v>39</v>
      </c>
      <c r="C19" s="12" t="s">
        <v>15</v>
      </c>
      <c r="D19" s="12" t="s">
        <v>14</v>
      </c>
      <c r="E19" s="18" t="s">
        <v>132</v>
      </c>
      <c r="F19" s="12" t="s">
        <v>481</v>
      </c>
      <c r="G19" s="19">
        <v>13500</v>
      </c>
      <c r="H19" s="20">
        <v>44196</v>
      </c>
      <c r="I19" s="12" t="s">
        <v>131</v>
      </c>
      <c r="J19" s="21" t="s">
        <v>1055</v>
      </c>
      <c r="K19" s="12" t="s">
        <v>11</v>
      </c>
      <c r="L19" s="20">
        <v>43830</v>
      </c>
    </row>
    <row r="20" spans="1:12" ht="131.25" x14ac:dyDescent="0.25">
      <c r="A20" s="22">
        <v>17</v>
      </c>
      <c r="B20" s="12" t="s">
        <v>39</v>
      </c>
      <c r="C20" s="12" t="s">
        <v>15</v>
      </c>
      <c r="D20" s="12" t="s">
        <v>14</v>
      </c>
      <c r="E20" s="18" t="s">
        <v>134</v>
      </c>
      <c r="F20" s="12" t="s">
        <v>133</v>
      </c>
      <c r="G20" s="19" t="s">
        <v>16</v>
      </c>
      <c r="H20" s="20">
        <v>44196</v>
      </c>
      <c r="I20" s="12" t="s">
        <v>28</v>
      </c>
      <c r="J20" s="21" t="s">
        <v>1055</v>
      </c>
      <c r="K20" s="12" t="s">
        <v>11</v>
      </c>
      <c r="L20" s="20">
        <v>43830</v>
      </c>
    </row>
    <row r="21" spans="1:12" ht="206.25" x14ac:dyDescent="0.25">
      <c r="A21" s="22">
        <v>18</v>
      </c>
      <c r="B21" s="12" t="s">
        <v>39</v>
      </c>
      <c r="C21" s="12" t="s">
        <v>15</v>
      </c>
      <c r="D21" s="12" t="s">
        <v>14</v>
      </c>
      <c r="E21" s="18" t="s">
        <v>962</v>
      </c>
      <c r="F21" s="12" t="s">
        <v>483</v>
      </c>
      <c r="G21" s="19">
        <v>501917.98</v>
      </c>
      <c r="H21" s="20">
        <v>44196</v>
      </c>
      <c r="I21" s="12" t="s">
        <v>286</v>
      </c>
      <c r="J21" s="21" t="s">
        <v>1055</v>
      </c>
      <c r="K21" s="12" t="s">
        <v>11</v>
      </c>
      <c r="L21" s="20">
        <v>43830</v>
      </c>
    </row>
    <row r="22" spans="1:12" ht="93.75" x14ac:dyDescent="0.25">
      <c r="A22" s="22">
        <v>19</v>
      </c>
      <c r="B22" s="12" t="s">
        <v>39</v>
      </c>
      <c r="C22" s="12" t="s">
        <v>15</v>
      </c>
      <c r="D22" s="12" t="s">
        <v>14</v>
      </c>
      <c r="E22" s="18" t="s">
        <v>962</v>
      </c>
      <c r="F22" s="12" t="s">
        <v>484</v>
      </c>
      <c r="G22" s="19">
        <v>1000000</v>
      </c>
      <c r="H22" s="20">
        <v>44196</v>
      </c>
      <c r="I22" s="12" t="s">
        <v>286</v>
      </c>
      <c r="J22" s="21" t="s">
        <v>1055</v>
      </c>
      <c r="K22" s="12" t="s">
        <v>11</v>
      </c>
      <c r="L22" s="20">
        <v>43830</v>
      </c>
    </row>
    <row r="23" spans="1:12" ht="206.25" x14ac:dyDescent="0.25">
      <c r="A23" s="22">
        <v>20</v>
      </c>
      <c r="B23" s="12" t="s">
        <v>39</v>
      </c>
      <c r="C23" s="12" t="s">
        <v>15</v>
      </c>
      <c r="D23" s="12" t="s">
        <v>14</v>
      </c>
      <c r="E23" s="18" t="s">
        <v>962</v>
      </c>
      <c r="F23" s="12" t="s">
        <v>485</v>
      </c>
      <c r="G23" s="19">
        <v>90000</v>
      </c>
      <c r="H23" s="20">
        <v>44196</v>
      </c>
      <c r="I23" s="12" t="s">
        <v>286</v>
      </c>
      <c r="J23" s="21" t="s">
        <v>1055</v>
      </c>
      <c r="K23" s="12" t="s">
        <v>11</v>
      </c>
      <c r="L23" s="20">
        <v>43830</v>
      </c>
    </row>
    <row r="24" spans="1:12" ht="168.75" x14ac:dyDescent="0.25">
      <c r="A24" s="22">
        <v>21</v>
      </c>
      <c r="B24" s="12" t="s">
        <v>39</v>
      </c>
      <c r="C24" s="12" t="s">
        <v>15</v>
      </c>
      <c r="D24" s="12" t="s">
        <v>14</v>
      </c>
      <c r="E24" s="29" t="s">
        <v>511</v>
      </c>
      <c r="F24" s="30" t="s">
        <v>486</v>
      </c>
      <c r="G24" s="31">
        <v>2576292.86</v>
      </c>
      <c r="H24" s="32">
        <v>44196</v>
      </c>
      <c r="I24" s="30" t="s">
        <v>510</v>
      </c>
      <c r="J24" s="21" t="s">
        <v>1055</v>
      </c>
      <c r="K24" s="12" t="s">
        <v>11</v>
      </c>
      <c r="L24" s="20">
        <v>43830</v>
      </c>
    </row>
    <row r="25" spans="1:12" ht="131.25" x14ac:dyDescent="0.25">
      <c r="A25" s="22">
        <v>22</v>
      </c>
      <c r="B25" s="12" t="s">
        <v>39</v>
      </c>
      <c r="C25" s="12" t="s">
        <v>15</v>
      </c>
      <c r="D25" s="12" t="s">
        <v>14</v>
      </c>
      <c r="E25" s="18" t="s">
        <v>135</v>
      </c>
      <c r="F25" s="12" t="s">
        <v>487</v>
      </c>
      <c r="G25" s="19" t="s">
        <v>16</v>
      </c>
      <c r="H25" s="20">
        <v>44196</v>
      </c>
      <c r="I25" s="12" t="s">
        <v>286</v>
      </c>
      <c r="J25" s="21" t="s">
        <v>1055</v>
      </c>
      <c r="K25" s="12" t="s">
        <v>11</v>
      </c>
      <c r="L25" s="20">
        <v>43830</v>
      </c>
    </row>
    <row r="26" spans="1:12" ht="131.25" x14ac:dyDescent="0.25">
      <c r="A26" s="22">
        <v>23</v>
      </c>
      <c r="B26" s="12" t="s">
        <v>39</v>
      </c>
      <c r="C26" s="12" t="s">
        <v>15</v>
      </c>
      <c r="D26" s="12" t="s">
        <v>14</v>
      </c>
      <c r="E26" s="18" t="s">
        <v>136</v>
      </c>
      <c r="F26" s="12" t="s">
        <v>133</v>
      </c>
      <c r="G26" s="19">
        <v>44100</v>
      </c>
      <c r="H26" s="20">
        <v>44196</v>
      </c>
      <c r="I26" s="12" t="s">
        <v>28</v>
      </c>
      <c r="J26" s="21" t="s">
        <v>1055</v>
      </c>
      <c r="K26" s="12" t="s">
        <v>11</v>
      </c>
      <c r="L26" s="20">
        <v>43830</v>
      </c>
    </row>
    <row r="27" spans="1:12" ht="93.75" x14ac:dyDescent="0.25">
      <c r="A27" s="22">
        <v>24</v>
      </c>
      <c r="B27" s="12" t="s">
        <v>39</v>
      </c>
      <c r="C27" s="12" t="s">
        <v>15</v>
      </c>
      <c r="D27" s="12" t="s">
        <v>14</v>
      </c>
      <c r="E27" s="18" t="s">
        <v>227</v>
      </c>
      <c r="F27" s="12" t="s">
        <v>124</v>
      </c>
      <c r="G27" s="19">
        <v>144000</v>
      </c>
      <c r="H27" s="20">
        <v>44196</v>
      </c>
      <c r="I27" s="12" t="s">
        <v>287</v>
      </c>
      <c r="J27" s="21" t="s">
        <v>1055</v>
      </c>
      <c r="K27" s="12" t="s">
        <v>11</v>
      </c>
      <c r="L27" s="20">
        <v>43830</v>
      </c>
    </row>
    <row r="28" spans="1:12" ht="131.25" x14ac:dyDescent="0.25">
      <c r="A28" s="22">
        <v>25</v>
      </c>
      <c r="B28" s="12" t="s">
        <v>39</v>
      </c>
      <c r="C28" s="12" t="s">
        <v>15</v>
      </c>
      <c r="D28" s="12" t="s">
        <v>14</v>
      </c>
      <c r="E28" s="18"/>
      <c r="F28" s="12" t="s">
        <v>138</v>
      </c>
      <c r="G28" s="19" t="s">
        <v>16</v>
      </c>
      <c r="H28" s="20">
        <v>44196</v>
      </c>
      <c r="I28" s="12" t="s">
        <v>287</v>
      </c>
      <c r="J28" s="21" t="s">
        <v>1055</v>
      </c>
      <c r="K28" s="12" t="s">
        <v>11</v>
      </c>
      <c r="L28" s="20">
        <v>43830</v>
      </c>
    </row>
    <row r="29" spans="1:12" ht="93.75" x14ac:dyDescent="0.25">
      <c r="A29" s="22">
        <v>26</v>
      </c>
      <c r="B29" s="12" t="s">
        <v>39</v>
      </c>
      <c r="C29" s="12" t="s">
        <v>15</v>
      </c>
      <c r="D29" s="12" t="s">
        <v>14</v>
      </c>
      <c r="E29" s="18" t="s">
        <v>229</v>
      </c>
      <c r="F29" s="12" t="s">
        <v>139</v>
      </c>
      <c r="G29" s="19">
        <v>1453605.78</v>
      </c>
      <c r="H29" s="20">
        <v>44196</v>
      </c>
      <c r="I29" s="12" t="s">
        <v>289</v>
      </c>
      <c r="J29" s="21" t="s">
        <v>1055</v>
      </c>
      <c r="K29" s="12" t="s">
        <v>11</v>
      </c>
      <c r="L29" s="20">
        <v>43830</v>
      </c>
    </row>
    <row r="30" spans="1:12" ht="93.75" x14ac:dyDescent="0.25">
      <c r="A30" s="22">
        <v>27</v>
      </c>
      <c r="B30" s="12" t="s">
        <v>39</v>
      </c>
      <c r="C30" s="12" t="s">
        <v>15</v>
      </c>
      <c r="D30" s="12" t="s">
        <v>14</v>
      </c>
      <c r="E30" s="18" t="s">
        <v>230</v>
      </c>
      <c r="F30" s="12" t="s">
        <v>140</v>
      </c>
      <c r="G30" s="19">
        <v>50000</v>
      </c>
      <c r="H30" s="20">
        <v>44196</v>
      </c>
      <c r="I30" s="12" t="s">
        <v>290</v>
      </c>
      <c r="J30" s="21" t="s">
        <v>1055</v>
      </c>
      <c r="K30" s="12" t="s">
        <v>11</v>
      </c>
      <c r="L30" s="20">
        <v>43830</v>
      </c>
    </row>
    <row r="31" spans="1:12" ht="150" x14ac:dyDescent="0.25">
      <c r="A31" s="22">
        <v>28</v>
      </c>
      <c r="B31" s="12" t="s">
        <v>39</v>
      </c>
      <c r="C31" s="12" t="s">
        <v>15</v>
      </c>
      <c r="D31" s="12" t="s">
        <v>14</v>
      </c>
      <c r="E31" s="18"/>
      <c r="F31" s="12" t="s">
        <v>224</v>
      </c>
      <c r="G31" s="19">
        <v>49991.88</v>
      </c>
      <c r="H31" s="20">
        <v>44196</v>
      </c>
      <c r="I31" s="12" t="s">
        <v>488</v>
      </c>
      <c r="J31" s="21" t="s">
        <v>1055</v>
      </c>
      <c r="K31" s="12" t="s">
        <v>11</v>
      </c>
      <c r="L31" s="20">
        <v>43830</v>
      </c>
    </row>
    <row r="32" spans="1:12" ht="93.75" x14ac:dyDescent="0.25">
      <c r="A32" s="22">
        <v>29</v>
      </c>
      <c r="B32" s="12" t="s">
        <v>39</v>
      </c>
      <c r="C32" s="12" t="s">
        <v>15</v>
      </c>
      <c r="D32" s="12" t="s">
        <v>14</v>
      </c>
      <c r="E32" s="18" t="s">
        <v>376</v>
      </c>
      <c r="F32" s="12" t="s">
        <v>380</v>
      </c>
      <c r="G32" s="19">
        <v>24000</v>
      </c>
      <c r="H32" s="20">
        <v>44196</v>
      </c>
      <c r="I32" s="12" t="s">
        <v>377</v>
      </c>
      <c r="J32" s="21" t="s">
        <v>1055</v>
      </c>
      <c r="K32" s="12" t="s">
        <v>11</v>
      </c>
      <c r="L32" s="20">
        <v>43830</v>
      </c>
    </row>
    <row r="33" spans="1:12" ht="112.5" x14ac:dyDescent="0.25">
      <c r="A33" s="22">
        <v>30</v>
      </c>
      <c r="B33" s="12" t="s">
        <v>39</v>
      </c>
      <c r="C33" s="12" t="s">
        <v>15</v>
      </c>
      <c r="D33" s="12" t="s">
        <v>14</v>
      </c>
      <c r="E33" s="18" t="s">
        <v>1024</v>
      </c>
      <c r="F33" s="12" t="s">
        <v>476</v>
      </c>
      <c r="G33" s="19">
        <v>119970</v>
      </c>
      <c r="H33" s="20">
        <v>44196</v>
      </c>
      <c r="I33" s="12" t="s">
        <v>477</v>
      </c>
      <c r="J33" s="21" t="s">
        <v>1055</v>
      </c>
      <c r="K33" s="12" t="s">
        <v>11</v>
      </c>
      <c r="L33" s="20">
        <v>43830</v>
      </c>
    </row>
    <row r="34" spans="1:12" ht="93.75" x14ac:dyDescent="0.25">
      <c r="A34" s="22">
        <v>31</v>
      </c>
      <c r="B34" s="12" t="s">
        <v>39</v>
      </c>
      <c r="C34" s="12" t="s">
        <v>15</v>
      </c>
      <c r="D34" s="12" t="s">
        <v>14</v>
      </c>
      <c r="E34" s="18" t="s">
        <v>1025</v>
      </c>
      <c r="F34" s="12" t="s">
        <v>931</v>
      </c>
      <c r="G34" s="19" t="s">
        <v>16</v>
      </c>
      <c r="H34" s="20">
        <v>44196</v>
      </c>
      <c r="I34" s="12" t="s">
        <v>933</v>
      </c>
      <c r="J34" s="21" t="s">
        <v>1055</v>
      </c>
      <c r="K34" s="12" t="s">
        <v>11</v>
      </c>
      <c r="L34" s="20">
        <v>43830</v>
      </c>
    </row>
    <row r="35" spans="1:12" ht="93.75" x14ac:dyDescent="0.25">
      <c r="A35" s="22">
        <v>32</v>
      </c>
      <c r="B35" s="12" t="s">
        <v>39</v>
      </c>
      <c r="C35" s="12" t="s">
        <v>15</v>
      </c>
      <c r="D35" s="12" t="s">
        <v>14</v>
      </c>
      <c r="E35" s="18" t="s">
        <v>1024</v>
      </c>
      <c r="F35" s="12" t="s">
        <v>932</v>
      </c>
      <c r="G35" s="19">
        <v>50000</v>
      </c>
      <c r="H35" s="20">
        <v>44196</v>
      </c>
      <c r="I35" s="30" t="s">
        <v>513</v>
      </c>
      <c r="J35" s="21" t="s">
        <v>1055</v>
      </c>
      <c r="K35" s="12" t="s">
        <v>11</v>
      </c>
      <c r="L35" s="20">
        <v>43830</v>
      </c>
    </row>
    <row r="36" spans="1:12" ht="112.5" x14ac:dyDescent="0.25">
      <c r="A36" s="22">
        <v>33</v>
      </c>
      <c r="B36" s="12" t="s">
        <v>39</v>
      </c>
      <c r="C36" s="12" t="s">
        <v>15</v>
      </c>
      <c r="D36" s="12" t="s">
        <v>14</v>
      </c>
      <c r="E36" s="29" t="s">
        <v>504</v>
      </c>
      <c r="F36" s="30" t="s">
        <v>482</v>
      </c>
      <c r="G36" s="31">
        <v>60000</v>
      </c>
      <c r="H36" s="32">
        <v>44196</v>
      </c>
      <c r="I36" s="30" t="s">
        <v>505</v>
      </c>
      <c r="J36" s="21" t="s">
        <v>1055</v>
      </c>
      <c r="K36" s="30" t="s">
        <v>11</v>
      </c>
      <c r="L36" s="20">
        <v>43830</v>
      </c>
    </row>
    <row r="37" spans="1:12" ht="225" x14ac:dyDescent="0.25">
      <c r="A37" s="22">
        <v>34</v>
      </c>
      <c r="B37" s="12" t="s">
        <v>39</v>
      </c>
      <c r="C37" s="12" t="s">
        <v>15</v>
      </c>
      <c r="D37" s="12" t="s">
        <v>14</v>
      </c>
      <c r="E37" s="18" t="s">
        <v>266</v>
      </c>
      <c r="F37" s="12" t="s">
        <v>142</v>
      </c>
      <c r="G37" s="19">
        <v>145000</v>
      </c>
      <c r="H37" s="20">
        <v>44196</v>
      </c>
      <c r="I37" s="12" t="s">
        <v>267</v>
      </c>
      <c r="J37" s="21" t="s">
        <v>1055</v>
      </c>
      <c r="K37" s="12" t="s">
        <v>11</v>
      </c>
      <c r="L37" s="20">
        <v>43830</v>
      </c>
    </row>
    <row r="38" spans="1:12" ht="112.5" x14ac:dyDescent="0.25">
      <c r="A38" s="22">
        <v>35</v>
      </c>
      <c r="B38" s="12" t="s">
        <v>39</v>
      </c>
      <c r="C38" s="12" t="s">
        <v>15</v>
      </c>
      <c r="D38" s="12" t="s">
        <v>14</v>
      </c>
      <c r="E38" s="18" t="s">
        <v>335</v>
      </c>
      <c r="F38" s="12" t="s">
        <v>191</v>
      </c>
      <c r="G38" s="19">
        <v>79619.28</v>
      </c>
      <c r="H38" s="20">
        <v>44196</v>
      </c>
      <c r="I38" s="12" t="s">
        <v>332</v>
      </c>
      <c r="J38" s="21" t="s">
        <v>1055</v>
      </c>
      <c r="K38" s="12" t="s">
        <v>11</v>
      </c>
      <c r="L38" s="20">
        <v>43830</v>
      </c>
    </row>
    <row r="39" spans="1:12" ht="112.5" x14ac:dyDescent="0.25">
      <c r="A39" s="22">
        <v>36</v>
      </c>
      <c r="B39" s="12" t="s">
        <v>39</v>
      </c>
      <c r="C39" s="12" t="s">
        <v>15</v>
      </c>
      <c r="D39" s="12" t="s">
        <v>14</v>
      </c>
      <c r="E39" s="18" t="s">
        <v>334</v>
      </c>
      <c r="F39" s="12" t="s">
        <v>191</v>
      </c>
      <c r="G39" s="19">
        <v>146989.44</v>
      </c>
      <c r="H39" s="20">
        <v>44196</v>
      </c>
      <c r="I39" s="12" t="s">
        <v>332</v>
      </c>
      <c r="J39" s="21" t="s">
        <v>1055</v>
      </c>
      <c r="K39" s="12" t="s">
        <v>11</v>
      </c>
      <c r="L39" s="20">
        <v>43830</v>
      </c>
    </row>
    <row r="40" spans="1:12" ht="112.5" x14ac:dyDescent="0.25">
      <c r="A40" s="22">
        <v>37</v>
      </c>
      <c r="B40" s="12" t="s">
        <v>39</v>
      </c>
      <c r="C40" s="12" t="s">
        <v>15</v>
      </c>
      <c r="D40" s="12" t="s">
        <v>14</v>
      </c>
      <c r="E40" s="18" t="s">
        <v>333</v>
      </c>
      <c r="F40" s="12" t="s">
        <v>191</v>
      </c>
      <c r="G40" s="19">
        <v>55121.04</v>
      </c>
      <c r="H40" s="20">
        <v>44196</v>
      </c>
      <c r="I40" s="12" t="s">
        <v>332</v>
      </c>
      <c r="J40" s="21" t="s">
        <v>1055</v>
      </c>
      <c r="K40" s="12" t="s">
        <v>11</v>
      </c>
      <c r="L40" s="20">
        <v>43830</v>
      </c>
    </row>
    <row r="41" spans="1:12" ht="93.75" x14ac:dyDescent="0.25">
      <c r="A41" s="22">
        <v>38</v>
      </c>
      <c r="B41" s="12" t="s">
        <v>39</v>
      </c>
      <c r="C41" s="12" t="s">
        <v>15</v>
      </c>
      <c r="D41" s="12" t="s">
        <v>14</v>
      </c>
      <c r="E41" s="18" t="s">
        <v>854</v>
      </c>
      <c r="F41" s="12" t="s">
        <v>855</v>
      </c>
      <c r="G41" s="19">
        <v>99118.44</v>
      </c>
      <c r="H41" s="20">
        <v>44196</v>
      </c>
      <c r="I41" s="12" t="s">
        <v>851</v>
      </c>
      <c r="J41" s="21" t="s">
        <v>1055</v>
      </c>
      <c r="K41" s="12" t="s">
        <v>11</v>
      </c>
      <c r="L41" s="20">
        <v>43830</v>
      </c>
    </row>
    <row r="42" spans="1:12" ht="93.75" x14ac:dyDescent="0.25">
      <c r="A42" s="22">
        <v>39</v>
      </c>
      <c r="B42" s="12" t="s">
        <v>39</v>
      </c>
      <c r="C42" s="12" t="s">
        <v>15</v>
      </c>
      <c r="D42" s="12" t="s">
        <v>14</v>
      </c>
      <c r="E42" s="18" t="s">
        <v>1027</v>
      </c>
      <c r="F42" s="12" t="s">
        <v>1028</v>
      </c>
      <c r="G42" s="19">
        <v>51253.2</v>
      </c>
      <c r="H42" s="20">
        <v>44196</v>
      </c>
      <c r="I42" s="12" t="s">
        <v>1026</v>
      </c>
      <c r="J42" s="21" t="s">
        <v>1055</v>
      </c>
      <c r="K42" s="12" t="s">
        <v>11</v>
      </c>
      <c r="L42" s="20">
        <v>43830</v>
      </c>
    </row>
    <row r="43" spans="1:12" ht="93.75" x14ac:dyDescent="0.25">
      <c r="A43" s="22">
        <v>40</v>
      </c>
      <c r="B43" s="12" t="s">
        <v>39</v>
      </c>
      <c r="C43" s="12" t="s">
        <v>15</v>
      </c>
      <c r="D43" s="12" t="s">
        <v>14</v>
      </c>
      <c r="E43" s="18" t="s">
        <v>228</v>
      </c>
      <c r="F43" s="12" t="s">
        <v>137</v>
      </c>
      <c r="G43" s="19">
        <v>50000</v>
      </c>
      <c r="H43" s="20">
        <v>44196</v>
      </c>
      <c r="I43" s="12" t="s">
        <v>288</v>
      </c>
      <c r="J43" s="21" t="s">
        <v>1055</v>
      </c>
      <c r="K43" s="12" t="s">
        <v>11</v>
      </c>
      <c r="L43" s="20">
        <v>43830</v>
      </c>
    </row>
    <row r="44" spans="1:12" ht="168.75" x14ac:dyDescent="0.25">
      <c r="A44" s="22">
        <v>41</v>
      </c>
      <c r="B44" s="12" t="s">
        <v>39</v>
      </c>
      <c r="C44" s="12" t="s">
        <v>15</v>
      </c>
      <c r="D44" s="12" t="s">
        <v>14</v>
      </c>
      <c r="E44" s="18" t="s">
        <v>343</v>
      </c>
      <c r="F44" s="12" t="s">
        <v>186</v>
      </c>
      <c r="G44" s="19">
        <v>48667.92</v>
      </c>
      <c r="H44" s="20">
        <v>44196</v>
      </c>
      <c r="I44" s="12" t="s">
        <v>344</v>
      </c>
      <c r="J44" s="21" t="s">
        <v>1055</v>
      </c>
      <c r="K44" s="12" t="s">
        <v>11</v>
      </c>
      <c r="L44" s="20">
        <v>43839</v>
      </c>
    </row>
    <row r="45" spans="1:12" ht="93.75" x14ac:dyDescent="0.25">
      <c r="A45" s="22">
        <v>42</v>
      </c>
      <c r="B45" s="12" t="s">
        <v>39</v>
      </c>
      <c r="C45" s="12" t="s">
        <v>15</v>
      </c>
      <c r="D45" s="12" t="s">
        <v>14</v>
      </c>
      <c r="E45" s="18" t="s">
        <v>342</v>
      </c>
      <c r="F45" s="12" t="s">
        <v>187</v>
      </c>
      <c r="G45" s="19">
        <v>15000</v>
      </c>
      <c r="H45" s="20">
        <v>44196</v>
      </c>
      <c r="I45" s="12" t="s">
        <v>341</v>
      </c>
      <c r="J45" s="21" t="s">
        <v>1055</v>
      </c>
      <c r="K45" s="12" t="s">
        <v>11</v>
      </c>
      <c r="L45" s="20">
        <v>43839</v>
      </c>
    </row>
    <row r="46" spans="1:12" ht="112.5" x14ac:dyDescent="0.25">
      <c r="A46" s="22">
        <v>43</v>
      </c>
      <c r="B46" s="12" t="s">
        <v>39</v>
      </c>
      <c r="C46" s="12" t="s">
        <v>15</v>
      </c>
      <c r="D46" s="12" t="s">
        <v>14</v>
      </c>
      <c r="E46" s="18" t="s">
        <v>340</v>
      </c>
      <c r="F46" s="12" t="s">
        <v>188</v>
      </c>
      <c r="G46" s="19">
        <v>39000</v>
      </c>
      <c r="H46" s="20">
        <v>44196</v>
      </c>
      <c r="I46" s="12" t="s">
        <v>339</v>
      </c>
      <c r="J46" s="21" t="s">
        <v>1055</v>
      </c>
      <c r="K46" s="12" t="s">
        <v>11</v>
      </c>
      <c r="L46" s="20">
        <v>43839</v>
      </c>
    </row>
    <row r="47" spans="1:12" ht="206.25" x14ac:dyDescent="0.25">
      <c r="A47" s="22">
        <v>44</v>
      </c>
      <c r="B47" s="12" t="s">
        <v>39</v>
      </c>
      <c r="C47" s="12" t="s">
        <v>15</v>
      </c>
      <c r="D47" s="12" t="s">
        <v>14</v>
      </c>
      <c r="E47" s="18" t="s">
        <v>265</v>
      </c>
      <c r="F47" s="12" t="s">
        <v>148</v>
      </c>
      <c r="G47" s="19">
        <v>55734</v>
      </c>
      <c r="H47" s="20">
        <v>44196</v>
      </c>
      <c r="I47" s="12" t="s">
        <v>268</v>
      </c>
      <c r="J47" s="21" t="s">
        <v>1055</v>
      </c>
      <c r="K47" s="12" t="s">
        <v>11</v>
      </c>
      <c r="L47" s="20">
        <v>43839</v>
      </c>
    </row>
    <row r="48" spans="1:12" ht="168.75" x14ac:dyDescent="0.25">
      <c r="A48" s="22">
        <v>45</v>
      </c>
      <c r="B48" s="12" t="s">
        <v>39</v>
      </c>
      <c r="C48" s="12" t="s">
        <v>15</v>
      </c>
      <c r="D48" s="12" t="s">
        <v>14</v>
      </c>
      <c r="E48" s="18" t="s">
        <v>264</v>
      </c>
      <c r="F48" s="12" t="s">
        <v>143</v>
      </c>
      <c r="G48" s="19" t="s">
        <v>16</v>
      </c>
      <c r="H48" s="20">
        <v>44196</v>
      </c>
      <c r="I48" s="12" t="s">
        <v>269</v>
      </c>
      <c r="J48" s="21" t="s">
        <v>1055</v>
      </c>
      <c r="K48" s="12" t="s">
        <v>11</v>
      </c>
      <c r="L48" s="20">
        <v>43839</v>
      </c>
    </row>
    <row r="49" spans="1:12" ht="168.75" x14ac:dyDescent="0.25">
      <c r="A49" s="22">
        <v>46</v>
      </c>
      <c r="B49" s="12" t="s">
        <v>39</v>
      </c>
      <c r="C49" s="12" t="s">
        <v>15</v>
      </c>
      <c r="D49" s="12" t="s">
        <v>14</v>
      </c>
      <c r="E49" s="18" t="s">
        <v>263</v>
      </c>
      <c r="F49" s="12" t="s">
        <v>144</v>
      </c>
      <c r="G49" s="19">
        <v>300972</v>
      </c>
      <c r="H49" s="20">
        <v>44196</v>
      </c>
      <c r="I49" s="12" t="s">
        <v>268</v>
      </c>
      <c r="J49" s="21" t="s">
        <v>1055</v>
      </c>
      <c r="K49" s="12" t="s">
        <v>11</v>
      </c>
      <c r="L49" s="20">
        <v>43839</v>
      </c>
    </row>
    <row r="50" spans="1:12" ht="112.5" x14ac:dyDescent="0.25">
      <c r="A50" s="22">
        <v>47</v>
      </c>
      <c r="B50" s="12" t="s">
        <v>39</v>
      </c>
      <c r="C50" s="12" t="s">
        <v>15</v>
      </c>
      <c r="D50" s="12" t="s">
        <v>14</v>
      </c>
      <c r="E50" s="18" t="s">
        <v>262</v>
      </c>
      <c r="F50" s="12" t="s">
        <v>145</v>
      </c>
      <c r="G50" s="19">
        <v>9600</v>
      </c>
      <c r="H50" s="20">
        <v>44196</v>
      </c>
      <c r="I50" s="12" t="s">
        <v>270</v>
      </c>
      <c r="J50" s="21" t="s">
        <v>1055</v>
      </c>
      <c r="K50" s="12" t="s">
        <v>11</v>
      </c>
      <c r="L50" s="20">
        <v>43839</v>
      </c>
    </row>
    <row r="51" spans="1:12" ht="225" x14ac:dyDescent="0.25">
      <c r="A51" s="22">
        <v>48</v>
      </c>
      <c r="B51" s="30" t="s">
        <v>39</v>
      </c>
      <c r="C51" s="12" t="s">
        <v>15</v>
      </c>
      <c r="D51" s="12" t="s">
        <v>14</v>
      </c>
      <c r="E51" s="18" t="s">
        <v>261</v>
      </c>
      <c r="F51" s="12" t="s">
        <v>146</v>
      </c>
      <c r="G51" s="19">
        <v>580832</v>
      </c>
      <c r="H51" s="20">
        <v>44196</v>
      </c>
      <c r="I51" s="12" t="s">
        <v>271</v>
      </c>
      <c r="J51" s="21" t="s">
        <v>1055</v>
      </c>
      <c r="K51" s="12" t="s">
        <v>11</v>
      </c>
      <c r="L51" s="20">
        <v>43839</v>
      </c>
    </row>
    <row r="52" spans="1:12" ht="112.5" x14ac:dyDescent="0.25">
      <c r="A52" s="22">
        <v>49</v>
      </c>
      <c r="B52" s="12" t="s">
        <v>39</v>
      </c>
      <c r="C52" s="12" t="s">
        <v>15</v>
      </c>
      <c r="D52" s="12" t="s">
        <v>14</v>
      </c>
      <c r="E52" s="18" t="s">
        <v>338</v>
      </c>
      <c r="F52" s="12" t="s">
        <v>189</v>
      </c>
      <c r="G52" s="19">
        <v>36500</v>
      </c>
      <c r="H52" s="20">
        <v>44196</v>
      </c>
      <c r="I52" s="12" t="s">
        <v>337</v>
      </c>
      <c r="J52" s="21" t="s">
        <v>1055</v>
      </c>
      <c r="K52" s="12" t="s">
        <v>11</v>
      </c>
      <c r="L52" s="20">
        <v>43840</v>
      </c>
    </row>
    <row r="53" spans="1:12" ht="112.5" x14ac:dyDescent="0.25">
      <c r="A53" s="22">
        <v>50</v>
      </c>
      <c r="B53" s="12" t="s">
        <v>39</v>
      </c>
      <c r="C53" s="12" t="s">
        <v>15</v>
      </c>
      <c r="D53" s="12" t="s">
        <v>14</v>
      </c>
      <c r="E53" s="18" t="s">
        <v>336</v>
      </c>
      <c r="F53" s="12" t="s">
        <v>190</v>
      </c>
      <c r="G53" s="19">
        <v>15996</v>
      </c>
      <c r="H53" s="20">
        <v>44196</v>
      </c>
      <c r="I53" s="12" t="s">
        <v>314</v>
      </c>
      <c r="J53" s="21" t="s">
        <v>1055</v>
      </c>
      <c r="K53" s="12" t="s">
        <v>11</v>
      </c>
      <c r="L53" s="20">
        <v>43840</v>
      </c>
    </row>
    <row r="54" spans="1:12" ht="93.75" x14ac:dyDescent="0.25">
      <c r="A54" s="22">
        <v>51</v>
      </c>
      <c r="B54" s="12" t="s">
        <v>39</v>
      </c>
      <c r="C54" s="12" t="s">
        <v>15</v>
      </c>
      <c r="D54" s="12" t="s">
        <v>14</v>
      </c>
      <c r="E54" s="18" t="s">
        <v>260</v>
      </c>
      <c r="F54" s="12" t="s">
        <v>149</v>
      </c>
      <c r="G54" s="19">
        <v>300000</v>
      </c>
      <c r="H54" s="20">
        <v>44196</v>
      </c>
      <c r="I54" s="12" t="s">
        <v>272</v>
      </c>
      <c r="J54" s="21" t="s">
        <v>1055</v>
      </c>
      <c r="K54" s="12" t="s">
        <v>11</v>
      </c>
      <c r="L54" s="20">
        <v>43840</v>
      </c>
    </row>
    <row r="55" spans="1:12" ht="93.75" x14ac:dyDescent="0.25">
      <c r="A55" s="22">
        <v>52</v>
      </c>
      <c r="B55" s="12" t="s">
        <v>39</v>
      </c>
      <c r="C55" s="12" t="s">
        <v>15</v>
      </c>
      <c r="D55" s="12" t="s">
        <v>14</v>
      </c>
      <c r="E55" s="18" t="s">
        <v>331</v>
      </c>
      <c r="F55" s="12" t="s">
        <v>192</v>
      </c>
      <c r="G55" s="19">
        <v>962</v>
      </c>
      <c r="H55" s="20">
        <v>44196</v>
      </c>
      <c r="I55" s="12" t="s">
        <v>330</v>
      </c>
      <c r="J55" s="21" t="s">
        <v>1055</v>
      </c>
      <c r="K55" s="12" t="s">
        <v>11</v>
      </c>
      <c r="L55" s="20">
        <v>43844</v>
      </c>
    </row>
    <row r="56" spans="1:12" ht="112.5" x14ac:dyDescent="0.25">
      <c r="A56" s="22">
        <v>53</v>
      </c>
      <c r="B56" s="12" t="s">
        <v>39</v>
      </c>
      <c r="C56" s="12" t="s">
        <v>15</v>
      </c>
      <c r="D56" s="12" t="s">
        <v>14</v>
      </c>
      <c r="E56" s="18" t="s">
        <v>329</v>
      </c>
      <c r="F56" s="12" t="s">
        <v>193</v>
      </c>
      <c r="G56" s="19">
        <v>350</v>
      </c>
      <c r="H56" s="20">
        <v>44196</v>
      </c>
      <c r="I56" s="12" t="s">
        <v>317</v>
      </c>
      <c r="J56" s="21" t="s">
        <v>1055</v>
      </c>
      <c r="K56" s="12" t="s">
        <v>11</v>
      </c>
      <c r="L56" s="20">
        <v>43845</v>
      </c>
    </row>
    <row r="57" spans="1:12" ht="112.5" x14ac:dyDescent="0.25">
      <c r="A57" s="22">
        <v>54</v>
      </c>
      <c r="B57" s="12" t="s">
        <v>39</v>
      </c>
      <c r="C57" s="12" t="s">
        <v>15</v>
      </c>
      <c r="D57" s="12" t="s">
        <v>14</v>
      </c>
      <c r="E57" s="18" t="s">
        <v>328</v>
      </c>
      <c r="F57" s="12" t="s">
        <v>194</v>
      </c>
      <c r="G57" s="19">
        <v>4500</v>
      </c>
      <c r="H57" s="20">
        <v>44196</v>
      </c>
      <c r="I57" s="12" t="s">
        <v>327</v>
      </c>
      <c r="J57" s="21" t="s">
        <v>1055</v>
      </c>
      <c r="K57" s="12" t="s">
        <v>11</v>
      </c>
      <c r="L57" s="20">
        <v>43846</v>
      </c>
    </row>
    <row r="58" spans="1:12" ht="93.75" x14ac:dyDescent="0.25">
      <c r="A58" s="22">
        <v>55</v>
      </c>
      <c r="B58" s="12" t="s">
        <v>39</v>
      </c>
      <c r="C58" s="12" t="s">
        <v>15</v>
      </c>
      <c r="D58" s="12" t="s">
        <v>14</v>
      </c>
      <c r="E58" s="18" t="s">
        <v>326</v>
      </c>
      <c r="F58" s="12" t="s">
        <v>195</v>
      </c>
      <c r="G58" s="19">
        <v>3998</v>
      </c>
      <c r="H58" s="20">
        <v>44196</v>
      </c>
      <c r="I58" s="12" t="s">
        <v>314</v>
      </c>
      <c r="J58" s="21" t="s">
        <v>1055</v>
      </c>
      <c r="K58" s="12" t="s">
        <v>11</v>
      </c>
      <c r="L58" s="20">
        <v>43847</v>
      </c>
    </row>
    <row r="59" spans="1:12" ht="281.25" x14ac:dyDescent="0.25">
      <c r="A59" s="22">
        <v>56</v>
      </c>
      <c r="B59" s="12" t="s">
        <v>39</v>
      </c>
      <c r="C59" s="12" t="s">
        <v>15</v>
      </c>
      <c r="D59" s="12" t="s">
        <v>14</v>
      </c>
      <c r="E59" s="18" t="s">
        <v>259</v>
      </c>
      <c r="F59" s="12" t="s">
        <v>150</v>
      </c>
      <c r="G59" s="19">
        <v>2161450</v>
      </c>
      <c r="H59" s="20">
        <v>44196</v>
      </c>
      <c r="I59" s="12" t="s">
        <v>273</v>
      </c>
      <c r="J59" s="21" t="s">
        <v>1055</v>
      </c>
      <c r="K59" s="12" t="s">
        <v>11</v>
      </c>
      <c r="L59" s="20">
        <v>43847</v>
      </c>
    </row>
    <row r="60" spans="1:12" ht="225" x14ac:dyDescent="0.25">
      <c r="A60" s="22">
        <v>57</v>
      </c>
      <c r="B60" s="12" t="s">
        <v>39</v>
      </c>
      <c r="C60" s="12" t="s">
        <v>15</v>
      </c>
      <c r="D60" s="12" t="s">
        <v>14</v>
      </c>
      <c r="E60" s="18" t="s">
        <v>258</v>
      </c>
      <c r="F60" s="12" t="s">
        <v>151</v>
      </c>
      <c r="G60" s="19">
        <v>32400</v>
      </c>
      <c r="H60" s="20">
        <v>44196</v>
      </c>
      <c r="I60" s="12" t="s">
        <v>274</v>
      </c>
      <c r="J60" s="21" t="s">
        <v>1055</v>
      </c>
      <c r="K60" s="12" t="s">
        <v>11</v>
      </c>
      <c r="L60" s="20">
        <v>43850</v>
      </c>
    </row>
    <row r="61" spans="1:12" ht="112.5" x14ac:dyDescent="0.25">
      <c r="A61" s="22">
        <v>58</v>
      </c>
      <c r="B61" s="12" t="s">
        <v>39</v>
      </c>
      <c r="C61" s="12" t="s">
        <v>15</v>
      </c>
      <c r="D61" s="12" t="s">
        <v>14</v>
      </c>
      <c r="E61" s="18" t="s">
        <v>325</v>
      </c>
      <c r="F61" s="12" t="s">
        <v>196</v>
      </c>
      <c r="G61" s="19">
        <v>1200</v>
      </c>
      <c r="H61" s="20">
        <v>44196</v>
      </c>
      <c r="I61" s="12" t="s">
        <v>300</v>
      </c>
      <c r="J61" s="21" t="s">
        <v>1055</v>
      </c>
      <c r="K61" s="12" t="s">
        <v>11</v>
      </c>
      <c r="L61" s="20">
        <v>43851</v>
      </c>
    </row>
    <row r="62" spans="1:12" ht="93.75" x14ac:dyDescent="0.25">
      <c r="A62" s="22">
        <v>59</v>
      </c>
      <c r="B62" s="12" t="s">
        <v>39</v>
      </c>
      <c r="C62" s="12" t="s">
        <v>15</v>
      </c>
      <c r="D62" s="12" t="s">
        <v>14</v>
      </c>
      <c r="E62" s="18" t="s">
        <v>257</v>
      </c>
      <c r="F62" s="12" t="s">
        <v>152</v>
      </c>
      <c r="G62" s="19">
        <v>29400</v>
      </c>
      <c r="H62" s="20">
        <v>44196</v>
      </c>
      <c r="I62" s="12" t="s">
        <v>275</v>
      </c>
      <c r="J62" s="21" t="s">
        <v>1055</v>
      </c>
      <c r="K62" s="12" t="s">
        <v>11</v>
      </c>
      <c r="L62" s="20">
        <v>43851</v>
      </c>
    </row>
    <row r="63" spans="1:12" ht="93.75" x14ac:dyDescent="0.25">
      <c r="A63" s="22">
        <v>60</v>
      </c>
      <c r="B63" s="12" t="s">
        <v>39</v>
      </c>
      <c r="C63" s="12" t="s">
        <v>15</v>
      </c>
      <c r="D63" s="12" t="s">
        <v>14</v>
      </c>
      <c r="E63" s="18" t="s">
        <v>253</v>
      </c>
      <c r="F63" s="12" t="s">
        <v>156</v>
      </c>
      <c r="G63" s="19">
        <v>16200</v>
      </c>
      <c r="H63" s="20">
        <v>43921</v>
      </c>
      <c r="I63" s="12" t="s">
        <v>277</v>
      </c>
      <c r="J63" s="21" t="s">
        <v>1055</v>
      </c>
      <c r="K63" s="12" t="s">
        <v>11</v>
      </c>
      <c r="L63" s="20">
        <v>43851</v>
      </c>
    </row>
    <row r="64" spans="1:12" ht="93.75" x14ac:dyDescent="0.25">
      <c r="A64" s="22">
        <v>61</v>
      </c>
      <c r="B64" s="12" t="s">
        <v>39</v>
      </c>
      <c r="C64" s="12" t="s">
        <v>15</v>
      </c>
      <c r="D64" s="12" t="s">
        <v>14</v>
      </c>
      <c r="E64" s="18" t="s">
        <v>324</v>
      </c>
      <c r="F64" s="12" t="s">
        <v>197</v>
      </c>
      <c r="G64" s="19">
        <v>6636</v>
      </c>
      <c r="H64" s="20">
        <v>44196</v>
      </c>
      <c r="I64" s="12" t="s">
        <v>323</v>
      </c>
      <c r="J64" s="21" t="s">
        <v>1055</v>
      </c>
      <c r="K64" s="12" t="s">
        <v>11</v>
      </c>
      <c r="L64" s="20">
        <v>43857</v>
      </c>
    </row>
    <row r="65" spans="1:12" ht="93.75" x14ac:dyDescent="0.25">
      <c r="A65" s="22">
        <v>62</v>
      </c>
      <c r="B65" s="12" t="s">
        <v>39</v>
      </c>
      <c r="C65" s="12" t="s">
        <v>15</v>
      </c>
      <c r="D65" s="12" t="s">
        <v>14</v>
      </c>
      <c r="E65" s="18" t="s">
        <v>256</v>
      </c>
      <c r="F65" s="12" t="s">
        <v>153</v>
      </c>
      <c r="G65" s="19">
        <v>28809.439999999999</v>
      </c>
      <c r="H65" s="20">
        <v>44196</v>
      </c>
      <c r="I65" s="12" t="s">
        <v>276</v>
      </c>
      <c r="J65" s="21" t="s">
        <v>1055</v>
      </c>
      <c r="K65" s="12" t="s">
        <v>11</v>
      </c>
      <c r="L65" s="20">
        <v>43857</v>
      </c>
    </row>
    <row r="66" spans="1:12" ht="93.75" x14ac:dyDescent="0.25">
      <c r="A66" s="22">
        <v>63</v>
      </c>
      <c r="B66" s="12" t="s">
        <v>39</v>
      </c>
      <c r="C66" s="12" t="s">
        <v>15</v>
      </c>
      <c r="D66" s="12" t="s">
        <v>14</v>
      </c>
      <c r="E66" s="18" t="s">
        <v>255</v>
      </c>
      <c r="F66" s="12" t="s">
        <v>154</v>
      </c>
      <c r="G66" s="19">
        <v>17178</v>
      </c>
      <c r="H66" s="20">
        <v>44196</v>
      </c>
      <c r="I66" s="12" t="s">
        <v>276</v>
      </c>
      <c r="J66" s="21" t="s">
        <v>1055</v>
      </c>
      <c r="K66" s="12" t="s">
        <v>11</v>
      </c>
      <c r="L66" s="20">
        <v>43857</v>
      </c>
    </row>
    <row r="67" spans="1:12" ht="93.75" x14ac:dyDescent="0.25">
      <c r="A67" s="22">
        <v>64</v>
      </c>
      <c r="B67" s="12" t="s">
        <v>39</v>
      </c>
      <c r="C67" s="12" t="s">
        <v>15</v>
      </c>
      <c r="D67" s="12" t="s">
        <v>14</v>
      </c>
      <c r="E67" s="18" t="s">
        <v>254</v>
      </c>
      <c r="F67" s="12" t="s">
        <v>155</v>
      </c>
      <c r="G67" s="19">
        <v>42518.400000000001</v>
      </c>
      <c r="H67" s="20">
        <v>44196</v>
      </c>
      <c r="I67" s="12" t="s">
        <v>276</v>
      </c>
      <c r="J67" s="21" t="s">
        <v>1055</v>
      </c>
      <c r="K67" s="12" t="s">
        <v>11</v>
      </c>
      <c r="L67" s="20">
        <v>43857</v>
      </c>
    </row>
    <row r="68" spans="1:12" ht="112.5" x14ac:dyDescent="0.25">
      <c r="A68" s="22">
        <v>65</v>
      </c>
      <c r="B68" s="12" t="s">
        <v>39</v>
      </c>
      <c r="C68" s="12" t="s">
        <v>15</v>
      </c>
      <c r="D68" s="12" t="s">
        <v>14</v>
      </c>
      <c r="E68" s="18" t="s">
        <v>322</v>
      </c>
      <c r="F68" s="12" t="s">
        <v>198</v>
      </c>
      <c r="G68" s="19">
        <v>5700</v>
      </c>
      <c r="H68" s="20">
        <v>44196</v>
      </c>
      <c r="I68" s="12" t="s">
        <v>297</v>
      </c>
      <c r="J68" s="21" t="s">
        <v>1055</v>
      </c>
      <c r="K68" s="12" t="s">
        <v>11</v>
      </c>
      <c r="L68" s="20">
        <v>43858</v>
      </c>
    </row>
    <row r="69" spans="1:12" ht="112.5" x14ac:dyDescent="0.25">
      <c r="A69" s="22">
        <v>66</v>
      </c>
      <c r="B69" s="12" t="s">
        <v>39</v>
      </c>
      <c r="C69" s="12" t="s">
        <v>15</v>
      </c>
      <c r="D69" s="12" t="s">
        <v>14</v>
      </c>
      <c r="E69" s="18" t="s">
        <v>321</v>
      </c>
      <c r="F69" s="12" t="s">
        <v>199</v>
      </c>
      <c r="G69" s="19" t="s">
        <v>16</v>
      </c>
      <c r="H69" s="20">
        <v>44196</v>
      </c>
      <c r="I69" s="12" t="s">
        <v>320</v>
      </c>
      <c r="J69" s="21" t="s">
        <v>1055</v>
      </c>
      <c r="K69" s="12" t="s">
        <v>11</v>
      </c>
      <c r="L69" s="20">
        <v>43862</v>
      </c>
    </row>
    <row r="70" spans="1:12" ht="93.75" x14ac:dyDescent="0.25">
      <c r="A70" s="22">
        <v>67</v>
      </c>
      <c r="B70" s="12" t="s">
        <v>39</v>
      </c>
      <c r="C70" s="12" t="s">
        <v>15</v>
      </c>
      <c r="D70" s="12" t="s">
        <v>14</v>
      </c>
      <c r="E70" s="18" t="s">
        <v>368</v>
      </c>
      <c r="F70" s="12" t="s">
        <v>370</v>
      </c>
      <c r="G70" s="19" t="s">
        <v>16</v>
      </c>
      <c r="H70" s="20">
        <v>44196</v>
      </c>
      <c r="I70" s="12" t="s">
        <v>369</v>
      </c>
      <c r="J70" s="21" t="s">
        <v>1055</v>
      </c>
      <c r="K70" s="12" t="s">
        <v>11</v>
      </c>
      <c r="L70" s="20">
        <v>43862</v>
      </c>
    </row>
    <row r="71" spans="1:12" ht="112.5" x14ac:dyDescent="0.25">
      <c r="A71" s="22">
        <v>68</v>
      </c>
      <c r="B71" s="12" t="s">
        <v>39</v>
      </c>
      <c r="C71" s="12" t="s">
        <v>15</v>
      </c>
      <c r="D71" s="12" t="s">
        <v>14</v>
      </c>
      <c r="E71" s="18" t="s">
        <v>319</v>
      </c>
      <c r="F71" s="12" t="s">
        <v>200</v>
      </c>
      <c r="G71" s="19">
        <v>6400</v>
      </c>
      <c r="H71" s="20">
        <v>44196</v>
      </c>
      <c r="I71" s="12" t="s">
        <v>297</v>
      </c>
      <c r="J71" s="21" t="s">
        <v>1055</v>
      </c>
      <c r="K71" s="12" t="s">
        <v>11</v>
      </c>
      <c r="L71" s="20">
        <v>43864</v>
      </c>
    </row>
    <row r="72" spans="1:12" ht="112.5" x14ac:dyDescent="0.25">
      <c r="A72" s="22">
        <v>69</v>
      </c>
      <c r="B72" s="12" t="s">
        <v>39</v>
      </c>
      <c r="C72" s="12" t="s">
        <v>15</v>
      </c>
      <c r="D72" s="12" t="s">
        <v>14</v>
      </c>
      <c r="E72" s="18" t="s">
        <v>318</v>
      </c>
      <c r="F72" s="12" t="s">
        <v>201</v>
      </c>
      <c r="G72" s="19">
        <v>8660</v>
      </c>
      <c r="H72" s="20">
        <v>43921</v>
      </c>
      <c r="I72" s="12" t="s">
        <v>317</v>
      </c>
      <c r="J72" s="21" t="s">
        <v>1055</v>
      </c>
      <c r="K72" s="12" t="s">
        <v>11</v>
      </c>
      <c r="L72" s="20">
        <v>43864</v>
      </c>
    </row>
    <row r="73" spans="1:12" ht="112.5" x14ac:dyDescent="0.25">
      <c r="A73" s="22">
        <v>70</v>
      </c>
      <c r="B73" s="12" t="s">
        <v>39</v>
      </c>
      <c r="C73" s="12" t="s">
        <v>15</v>
      </c>
      <c r="D73" s="12" t="s">
        <v>14</v>
      </c>
      <c r="E73" s="18" t="s">
        <v>316</v>
      </c>
      <c r="F73" s="12" t="s">
        <v>202</v>
      </c>
      <c r="G73" s="19">
        <v>7250</v>
      </c>
      <c r="H73" s="20">
        <v>43921</v>
      </c>
      <c r="I73" s="12" t="s">
        <v>300</v>
      </c>
      <c r="J73" s="21" t="s">
        <v>1055</v>
      </c>
      <c r="K73" s="12" t="s">
        <v>11</v>
      </c>
      <c r="L73" s="20">
        <v>43865</v>
      </c>
    </row>
    <row r="74" spans="1:12" ht="93.75" x14ac:dyDescent="0.25">
      <c r="A74" s="22">
        <v>71</v>
      </c>
      <c r="B74" s="12" t="s">
        <v>39</v>
      </c>
      <c r="C74" s="12" t="s">
        <v>15</v>
      </c>
      <c r="D74" s="12" t="s">
        <v>14</v>
      </c>
      <c r="E74" s="18" t="s">
        <v>315</v>
      </c>
      <c r="F74" s="12" t="s">
        <v>203</v>
      </c>
      <c r="G74" s="19">
        <v>41997</v>
      </c>
      <c r="H74" s="20">
        <v>43921</v>
      </c>
      <c r="I74" s="12" t="s">
        <v>314</v>
      </c>
      <c r="J74" s="21" t="s">
        <v>1055</v>
      </c>
      <c r="K74" s="12" t="s">
        <v>11</v>
      </c>
      <c r="L74" s="20">
        <v>43866</v>
      </c>
    </row>
    <row r="75" spans="1:12" ht="93.75" x14ac:dyDescent="0.25">
      <c r="A75" s="22">
        <v>72</v>
      </c>
      <c r="B75" s="12" t="s">
        <v>39</v>
      </c>
      <c r="C75" s="12" t="s">
        <v>15</v>
      </c>
      <c r="D75" s="12" t="s">
        <v>14</v>
      </c>
      <c r="E75" s="18" t="s">
        <v>313</v>
      </c>
      <c r="F75" s="12" t="s">
        <v>204</v>
      </c>
      <c r="G75" s="19">
        <v>33571</v>
      </c>
      <c r="H75" s="20">
        <v>43921</v>
      </c>
      <c r="I75" s="12" t="s">
        <v>312</v>
      </c>
      <c r="J75" s="21" t="s">
        <v>1055</v>
      </c>
      <c r="K75" s="12" t="s">
        <v>11</v>
      </c>
      <c r="L75" s="20">
        <v>43866</v>
      </c>
    </row>
    <row r="76" spans="1:12" ht="93.75" x14ac:dyDescent="0.25">
      <c r="A76" s="22">
        <v>73</v>
      </c>
      <c r="B76" s="12" t="s">
        <v>39</v>
      </c>
      <c r="C76" s="12" t="s">
        <v>15</v>
      </c>
      <c r="D76" s="12" t="s">
        <v>14</v>
      </c>
      <c r="E76" s="18" t="s">
        <v>311</v>
      </c>
      <c r="F76" s="12" t="s">
        <v>205</v>
      </c>
      <c r="G76" s="19">
        <v>28200</v>
      </c>
      <c r="H76" s="20">
        <v>43921</v>
      </c>
      <c r="I76" s="12" t="s">
        <v>310</v>
      </c>
      <c r="J76" s="21" t="s">
        <v>1055</v>
      </c>
      <c r="K76" s="12" t="s">
        <v>11</v>
      </c>
      <c r="L76" s="20">
        <v>43868</v>
      </c>
    </row>
    <row r="77" spans="1:12" ht="112.5" x14ac:dyDescent="0.25">
      <c r="A77" s="22">
        <v>74</v>
      </c>
      <c r="B77" s="12" t="s">
        <v>39</v>
      </c>
      <c r="C77" s="12" t="s">
        <v>15</v>
      </c>
      <c r="D77" s="12" t="s">
        <v>14</v>
      </c>
      <c r="E77" s="18" t="s">
        <v>309</v>
      </c>
      <c r="F77" s="12" t="s">
        <v>206</v>
      </c>
      <c r="G77" s="19">
        <v>48800</v>
      </c>
      <c r="H77" s="20">
        <v>43921</v>
      </c>
      <c r="I77" s="12" t="s">
        <v>308</v>
      </c>
      <c r="J77" s="21" t="s">
        <v>1055</v>
      </c>
      <c r="K77" s="12" t="s">
        <v>11</v>
      </c>
      <c r="L77" s="20">
        <v>43871</v>
      </c>
    </row>
    <row r="78" spans="1:12" ht="93.75" x14ac:dyDescent="0.25">
      <c r="A78" s="22">
        <v>75</v>
      </c>
      <c r="B78" s="12" t="s">
        <v>39</v>
      </c>
      <c r="C78" s="12" t="s">
        <v>15</v>
      </c>
      <c r="D78" s="12" t="s">
        <v>14</v>
      </c>
      <c r="E78" s="18" t="s">
        <v>252</v>
      </c>
      <c r="F78" s="12" t="s">
        <v>157</v>
      </c>
      <c r="G78" s="19">
        <v>4620</v>
      </c>
      <c r="H78" s="20">
        <v>43921</v>
      </c>
      <c r="I78" s="12" t="s">
        <v>276</v>
      </c>
      <c r="J78" s="21" t="s">
        <v>1055</v>
      </c>
      <c r="K78" s="12" t="s">
        <v>11</v>
      </c>
      <c r="L78" s="20">
        <v>43871</v>
      </c>
    </row>
    <row r="79" spans="1:12" ht="93.75" x14ac:dyDescent="0.25">
      <c r="A79" s="22">
        <v>76</v>
      </c>
      <c r="B79" s="12" t="s">
        <v>39</v>
      </c>
      <c r="C79" s="12" t="s">
        <v>15</v>
      </c>
      <c r="D79" s="12" t="s">
        <v>14</v>
      </c>
      <c r="E79" s="18" t="s">
        <v>251</v>
      </c>
      <c r="F79" s="12" t="s">
        <v>158</v>
      </c>
      <c r="G79" s="19">
        <v>47780</v>
      </c>
      <c r="H79" s="20">
        <v>43921</v>
      </c>
      <c r="I79" s="12" t="s">
        <v>278</v>
      </c>
      <c r="J79" s="21" t="s">
        <v>1055</v>
      </c>
      <c r="K79" s="12" t="s">
        <v>11</v>
      </c>
      <c r="L79" s="20">
        <v>43871</v>
      </c>
    </row>
    <row r="80" spans="1:12" ht="93.75" x14ac:dyDescent="0.25">
      <c r="A80" s="22">
        <v>77</v>
      </c>
      <c r="B80" s="12" t="s">
        <v>39</v>
      </c>
      <c r="C80" s="12" t="s">
        <v>15</v>
      </c>
      <c r="D80" s="12" t="s">
        <v>14</v>
      </c>
      <c r="E80" s="18" t="s">
        <v>250</v>
      </c>
      <c r="F80" s="12" t="s">
        <v>159</v>
      </c>
      <c r="G80" s="19">
        <v>6600</v>
      </c>
      <c r="H80" s="20">
        <v>43921</v>
      </c>
      <c r="I80" s="12" t="s">
        <v>278</v>
      </c>
      <c r="J80" s="21" t="s">
        <v>1055</v>
      </c>
      <c r="K80" s="12" t="s">
        <v>11</v>
      </c>
      <c r="L80" s="20">
        <v>43871</v>
      </c>
    </row>
    <row r="81" spans="1:12" ht="112.5" x14ac:dyDescent="0.25">
      <c r="A81" s="22">
        <v>78</v>
      </c>
      <c r="B81" s="12" t="s">
        <v>39</v>
      </c>
      <c r="C81" s="12" t="s">
        <v>15</v>
      </c>
      <c r="D81" s="12" t="s">
        <v>14</v>
      </c>
      <c r="E81" s="18" t="s">
        <v>249</v>
      </c>
      <c r="F81" s="12" t="s">
        <v>160</v>
      </c>
      <c r="G81" s="19">
        <v>10400</v>
      </c>
      <c r="H81" s="20">
        <v>43921</v>
      </c>
      <c r="I81" s="12" t="s">
        <v>279</v>
      </c>
      <c r="J81" s="21" t="s">
        <v>1055</v>
      </c>
      <c r="K81" s="12" t="s">
        <v>11</v>
      </c>
      <c r="L81" s="20">
        <v>43871</v>
      </c>
    </row>
    <row r="82" spans="1:12" ht="112.5" x14ac:dyDescent="0.25">
      <c r="A82" s="22">
        <v>79</v>
      </c>
      <c r="B82" s="12" t="s">
        <v>39</v>
      </c>
      <c r="C82" s="12" t="s">
        <v>15</v>
      </c>
      <c r="D82" s="12" t="s">
        <v>14</v>
      </c>
      <c r="E82" s="18" t="s">
        <v>307</v>
      </c>
      <c r="F82" s="12" t="s">
        <v>207</v>
      </c>
      <c r="G82" s="19">
        <v>7700</v>
      </c>
      <c r="H82" s="20">
        <v>43921</v>
      </c>
      <c r="I82" s="12" t="s">
        <v>300</v>
      </c>
      <c r="J82" s="21" t="s">
        <v>1055</v>
      </c>
      <c r="K82" s="12" t="s">
        <v>11</v>
      </c>
      <c r="L82" s="20">
        <v>43872</v>
      </c>
    </row>
    <row r="83" spans="1:12" ht="131.25" x14ac:dyDescent="0.25">
      <c r="A83" s="22">
        <v>80</v>
      </c>
      <c r="B83" s="12" t="s">
        <v>39</v>
      </c>
      <c r="C83" s="12" t="s">
        <v>15</v>
      </c>
      <c r="D83" s="12" t="s">
        <v>14</v>
      </c>
      <c r="E83" s="18" t="s">
        <v>306</v>
      </c>
      <c r="F83" s="12" t="s">
        <v>208</v>
      </c>
      <c r="G83" s="19">
        <v>49950</v>
      </c>
      <c r="H83" s="20">
        <v>44196</v>
      </c>
      <c r="I83" s="12" t="s">
        <v>305</v>
      </c>
      <c r="J83" s="21" t="s">
        <v>1055</v>
      </c>
      <c r="K83" s="12" t="s">
        <v>11</v>
      </c>
      <c r="L83" s="20">
        <v>43873</v>
      </c>
    </row>
    <row r="84" spans="1:12" ht="93.75" x14ac:dyDescent="0.25">
      <c r="A84" s="22">
        <v>81</v>
      </c>
      <c r="B84" s="12" t="s">
        <v>39</v>
      </c>
      <c r="C84" s="12" t="s">
        <v>15</v>
      </c>
      <c r="D84" s="12" t="s">
        <v>14</v>
      </c>
      <c r="E84" s="18" t="s">
        <v>304</v>
      </c>
      <c r="F84" s="12" t="s">
        <v>209</v>
      </c>
      <c r="G84" s="19">
        <v>35983.800000000003</v>
      </c>
      <c r="H84" s="20">
        <v>43921</v>
      </c>
      <c r="I84" s="12" t="s">
        <v>302</v>
      </c>
      <c r="J84" s="21" t="s">
        <v>1055</v>
      </c>
      <c r="K84" s="12" t="s">
        <v>11</v>
      </c>
      <c r="L84" s="20">
        <v>43873</v>
      </c>
    </row>
    <row r="85" spans="1:12" ht="93.75" x14ac:dyDescent="0.25">
      <c r="A85" s="22">
        <v>82</v>
      </c>
      <c r="B85" s="12" t="s">
        <v>39</v>
      </c>
      <c r="C85" s="12" t="s">
        <v>15</v>
      </c>
      <c r="D85" s="12" t="s">
        <v>14</v>
      </c>
      <c r="E85" s="18" t="s">
        <v>303</v>
      </c>
      <c r="F85" s="12" t="s">
        <v>210</v>
      </c>
      <c r="G85" s="19">
        <v>12203.51</v>
      </c>
      <c r="H85" s="20">
        <v>43921</v>
      </c>
      <c r="I85" s="12" t="s">
        <v>302</v>
      </c>
      <c r="J85" s="21" t="s">
        <v>1055</v>
      </c>
      <c r="K85" s="12" t="s">
        <v>11</v>
      </c>
      <c r="L85" s="20">
        <v>43873</v>
      </c>
    </row>
    <row r="86" spans="1:12" ht="187.5" x14ac:dyDescent="0.25">
      <c r="A86" s="22">
        <v>83</v>
      </c>
      <c r="B86" s="12" t="s">
        <v>39</v>
      </c>
      <c r="C86" s="12" t="s">
        <v>15</v>
      </c>
      <c r="D86" s="12" t="s">
        <v>14</v>
      </c>
      <c r="E86" s="18" t="s">
        <v>248</v>
      </c>
      <c r="F86" s="12" t="s">
        <v>161</v>
      </c>
      <c r="G86" s="19">
        <v>35186.5</v>
      </c>
      <c r="H86" s="20">
        <v>43921</v>
      </c>
      <c r="I86" s="12" t="s">
        <v>276</v>
      </c>
      <c r="J86" s="21" t="s">
        <v>1055</v>
      </c>
      <c r="K86" s="12" t="s">
        <v>11</v>
      </c>
      <c r="L86" s="20">
        <v>43873</v>
      </c>
    </row>
    <row r="87" spans="1:12" ht="93.75" x14ac:dyDescent="0.25">
      <c r="A87" s="22">
        <v>84</v>
      </c>
      <c r="B87" s="12" t="s">
        <v>39</v>
      </c>
      <c r="C87" s="12" t="s">
        <v>15</v>
      </c>
      <c r="D87" s="12" t="s">
        <v>14</v>
      </c>
      <c r="E87" s="18" t="s">
        <v>247</v>
      </c>
      <c r="F87" s="12" t="s">
        <v>162</v>
      </c>
      <c r="G87" s="19">
        <v>49900</v>
      </c>
      <c r="H87" s="20">
        <v>43921</v>
      </c>
      <c r="I87" s="12" t="s">
        <v>276</v>
      </c>
      <c r="J87" s="21" t="s">
        <v>1055</v>
      </c>
      <c r="K87" s="12" t="s">
        <v>11</v>
      </c>
      <c r="L87" s="20">
        <v>43874</v>
      </c>
    </row>
    <row r="88" spans="1:12" ht="112.5" x14ac:dyDescent="0.25">
      <c r="A88" s="22">
        <v>85</v>
      </c>
      <c r="B88" s="12" t="s">
        <v>39</v>
      </c>
      <c r="C88" s="12" t="s">
        <v>15</v>
      </c>
      <c r="D88" s="12" t="s">
        <v>14</v>
      </c>
      <c r="E88" s="18" t="s">
        <v>301</v>
      </c>
      <c r="F88" s="12" t="s">
        <v>211</v>
      </c>
      <c r="G88" s="19">
        <v>49950</v>
      </c>
      <c r="H88" s="20">
        <v>44196</v>
      </c>
      <c r="I88" s="12" t="s">
        <v>300</v>
      </c>
      <c r="J88" s="21" t="s">
        <v>1055</v>
      </c>
      <c r="K88" s="12" t="s">
        <v>11</v>
      </c>
      <c r="L88" s="20">
        <v>43875</v>
      </c>
    </row>
    <row r="89" spans="1:12" ht="112.5" x14ac:dyDescent="0.25">
      <c r="A89" s="22">
        <v>86</v>
      </c>
      <c r="B89" s="12" t="s">
        <v>39</v>
      </c>
      <c r="C89" s="12" t="s">
        <v>15</v>
      </c>
      <c r="D89" s="12" t="s">
        <v>14</v>
      </c>
      <c r="E89" s="18" t="s">
        <v>299</v>
      </c>
      <c r="F89" s="12" t="s">
        <v>212</v>
      </c>
      <c r="G89" s="19">
        <v>10240</v>
      </c>
      <c r="H89" s="20">
        <v>43921</v>
      </c>
      <c r="I89" s="12" t="s">
        <v>298</v>
      </c>
      <c r="J89" s="21" t="s">
        <v>1055</v>
      </c>
      <c r="K89" s="12" t="s">
        <v>11</v>
      </c>
      <c r="L89" s="20">
        <v>43875</v>
      </c>
    </row>
    <row r="90" spans="1:12" ht="93.75" x14ac:dyDescent="0.25">
      <c r="A90" s="22">
        <v>87</v>
      </c>
      <c r="B90" s="12" t="s">
        <v>39</v>
      </c>
      <c r="C90" s="12" t="s">
        <v>15</v>
      </c>
      <c r="D90" s="12" t="s">
        <v>14</v>
      </c>
      <c r="E90" s="18" t="s">
        <v>470</v>
      </c>
      <c r="F90" s="12" t="s">
        <v>373</v>
      </c>
      <c r="G90" s="19">
        <v>500000</v>
      </c>
      <c r="H90" s="20">
        <v>44196</v>
      </c>
      <c r="I90" s="12" t="s">
        <v>469</v>
      </c>
      <c r="J90" s="21" t="s">
        <v>1055</v>
      </c>
      <c r="K90" s="12" t="s">
        <v>11</v>
      </c>
      <c r="L90" s="20">
        <v>43878</v>
      </c>
    </row>
    <row r="91" spans="1:12" ht="187.5" x14ac:dyDescent="0.25">
      <c r="A91" s="22">
        <v>88</v>
      </c>
      <c r="B91" s="12" t="s">
        <v>39</v>
      </c>
      <c r="C91" s="12" t="s">
        <v>15</v>
      </c>
      <c r="D91" s="12" t="s">
        <v>14</v>
      </c>
      <c r="E91" s="18" t="s">
        <v>362</v>
      </c>
      <c r="F91" s="12" t="s">
        <v>213</v>
      </c>
      <c r="G91" s="19">
        <v>25000</v>
      </c>
      <c r="H91" s="20">
        <v>44196</v>
      </c>
      <c r="I91" s="12" t="s">
        <v>465</v>
      </c>
      <c r="J91" s="21" t="s">
        <v>1055</v>
      </c>
      <c r="K91" s="12" t="s">
        <v>11</v>
      </c>
      <c r="L91" s="20">
        <v>43878</v>
      </c>
    </row>
    <row r="92" spans="1:12" ht="112.5" x14ac:dyDescent="0.25">
      <c r="A92" s="22">
        <v>89</v>
      </c>
      <c r="B92" s="12" t="s">
        <v>39</v>
      </c>
      <c r="C92" s="12" t="s">
        <v>15</v>
      </c>
      <c r="D92" s="12" t="s">
        <v>14</v>
      </c>
      <c r="E92" s="18" t="s">
        <v>246</v>
      </c>
      <c r="F92" s="12" t="s">
        <v>163</v>
      </c>
      <c r="G92" s="19">
        <v>7800</v>
      </c>
      <c r="H92" s="20">
        <v>43921</v>
      </c>
      <c r="I92" s="12" t="s">
        <v>280</v>
      </c>
      <c r="J92" s="21" t="s">
        <v>1055</v>
      </c>
      <c r="K92" s="12" t="s">
        <v>11</v>
      </c>
      <c r="L92" s="20">
        <v>43878</v>
      </c>
    </row>
    <row r="93" spans="1:12" ht="112.5" x14ac:dyDescent="0.25">
      <c r="A93" s="22">
        <v>90</v>
      </c>
      <c r="B93" s="12" t="s">
        <v>39</v>
      </c>
      <c r="C93" s="12" t="s">
        <v>15</v>
      </c>
      <c r="D93" s="12" t="s">
        <v>14</v>
      </c>
      <c r="E93" s="18" t="s">
        <v>245</v>
      </c>
      <c r="F93" s="12" t="s">
        <v>164</v>
      </c>
      <c r="G93" s="19">
        <v>5500</v>
      </c>
      <c r="H93" s="20">
        <v>43921</v>
      </c>
      <c r="I93" s="12" t="s">
        <v>281</v>
      </c>
      <c r="J93" s="21" t="s">
        <v>1055</v>
      </c>
      <c r="K93" s="12" t="s">
        <v>11</v>
      </c>
      <c r="L93" s="20">
        <v>43879</v>
      </c>
    </row>
    <row r="94" spans="1:12" ht="112.5" x14ac:dyDescent="0.25">
      <c r="A94" s="22">
        <v>91</v>
      </c>
      <c r="B94" s="12" t="s">
        <v>39</v>
      </c>
      <c r="C94" s="12" t="s">
        <v>15</v>
      </c>
      <c r="D94" s="12" t="s">
        <v>14</v>
      </c>
      <c r="E94" s="18" t="s">
        <v>296</v>
      </c>
      <c r="F94" s="12" t="s">
        <v>211</v>
      </c>
      <c r="G94" s="19">
        <v>49950</v>
      </c>
      <c r="H94" s="20">
        <v>44196</v>
      </c>
      <c r="I94" s="12" t="s">
        <v>297</v>
      </c>
      <c r="J94" s="21" t="s">
        <v>1055</v>
      </c>
      <c r="K94" s="12" t="s">
        <v>11</v>
      </c>
      <c r="L94" s="20">
        <v>43880</v>
      </c>
    </row>
    <row r="95" spans="1:12" ht="93.75" x14ac:dyDescent="0.25">
      <c r="A95" s="22">
        <v>92</v>
      </c>
      <c r="B95" s="12" t="s">
        <v>39</v>
      </c>
      <c r="C95" s="12" t="s">
        <v>15</v>
      </c>
      <c r="D95" s="12" t="s">
        <v>14</v>
      </c>
      <c r="E95" s="18" t="s">
        <v>296</v>
      </c>
      <c r="F95" s="12" t="s">
        <v>211</v>
      </c>
      <c r="G95" s="19">
        <v>49950</v>
      </c>
      <c r="H95" s="20">
        <v>44196</v>
      </c>
      <c r="I95" s="12" t="s">
        <v>295</v>
      </c>
      <c r="J95" s="21" t="s">
        <v>1055</v>
      </c>
      <c r="K95" s="12" t="s">
        <v>11</v>
      </c>
      <c r="L95" s="20">
        <v>43880</v>
      </c>
    </row>
    <row r="96" spans="1:12" ht="131.25" x14ac:dyDescent="0.25">
      <c r="A96" s="22">
        <v>93</v>
      </c>
      <c r="B96" s="12" t="s">
        <v>39</v>
      </c>
      <c r="C96" s="12" t="s">
        <v>15</v>
      </c>
      <c r="D96" s="12" t="s">
        <v>14</v>
      </c>
      <c r="E96" s="18" t="s">
        <v>244</v>
      </c>
      <c r="F96" s="12" t="s">
        <v>165</v>
      </c>
      <c r="G96" s="19">
        <v>30540</v>
      </c>
      <c r="H96" s="20">
        <v>43921</v>
      </c>
      <c r="I96" s="12" t="s">
        <v>277</v>
      </c>
      <c r="J96" s="21" t="s">
        <v>1055</v>
      </c>
      <c r="K96" s="12" t="s">
        <v>11</v>
      </c>
      <c r="L96" s="20">
        <v>43880</v>
      </c>
    </row>
    <row r="97" spans="1:12" ht="93.75" x14ac:dyDescent="0.25">
      <c r="A97" s="22">
        <v>94</v>
      </c>
      <c r="B97" s="12" t="s">
        <v>39</v>
      </c>
      <c r="C97" s="12" t="s">
        <v>15</v>
      </c>
      <c r="D97" s="12" t="s">
        <v>14</v>
      </c>
      <c r="E97" s="18" t="s">
        <v>237</v>
      </c>
      <c r="F97" s="12" t="s">
        <v>172</v>
      </c>
      <c r="G97" s="19">
        <v>13600</v>
      </c>
      <c r="H97" s="20">
        <v>43921</v>
      </c>
      <c r="I97" s="12" t="s">
        <v>284</v>
      </c>
      <c r="J97" s="21" t="s">
        <v>1055</v>
      </c>
      <c r="K97" s="12" t="s">
        <v>11</v>
      </c>
      <c r="L97" s="20">
        <v>43880</v>
      </c>
    </row>
    <row r="98" spans="1:12" ht="112.5" x14ac:dyDescent="0.25">
      <c r="A98" s="22">
        <v>95</v>
      </c>
      <c r="B98" s="12" t="s">
        <v>39</v>
      </c>
      <c r="C98" s="12" t="s">
        <v>15</v>
      </c>
      <c r="D98" s="12" t="s">
        <v>14</v>
      </c>
      <c r="E98" s="18" t="s">
        <v>294</v>
      </c>
      <c r="F98" s="12" t="s">
        <v>214</v>
      </c>
      <c r="G98" s="19">
        <v>21466</v>
      </c>
      <c r="H98" s="20">
        <v>43921</v>
      </c>
      <c r="I98" s="12" t="s">
        <v>293</v>
      </c>
      <c r="J98" s="21" t="s">
        <v>1055</v>
      </c>
      <c r="K98" s="12" t="s">
        <v>11</v>
      </c>
      <c r="L98" s="20">
        <v>43881</v>
      </c>
    </row>
    <row r="99" spans="1:12" ht="112.5" x14ac:dyDescent="0.25">
      <c r="A99" s="22">
        <v>96</v>
      </c>
      <c r="B99" s="12" t="s">
        <v>39</v>
      </c>
      <c r="C99" s="12" t="s">
        <v>15</v>
      </c>
      <c r="D99" s="12" t="s">
        <v>14</v>
      </c>
      <c r="E99" s="18" t="s">
        <v>292</v>
      </c>
      <c r="F99" s="12" t="s">
        <v>216</v>
      </c>
      <c r="G99" s="19">
        <v>45000</v>
      </c>
      <c r="H99" s="20">
        <v>43921</v>
      </c>
      <c r="I99" s="12" t="s">
        <v>291</v>
      </c>
      <c r="J99" s="21" t="s">
        <v>1055</v>
      </c>
      <c r="K99" s="12" t="s">
        <v>11</v>
      </c>
      <c r="L99" s="20">
        <v>43881</v>
      </c>
    </row>
    <row r="100" spans="1:12" ht="225" x14ac:dyDescent="0.25">
      <c r="A100" s="22">
        <v>97</v>
      </c>
      <c r="B100" s="12" t="s">
        <v>39</v>
      </c>
      <c r="C100" s="12" t="s">
        <v>15</v>
      </c>
      <c r="D100" s="12" t="s">
        <v>14</v>
      </c>
      <c r="E100" s="18" t="s">
        <v>361</v>
      </c>
      <c r="F100" s="12" t="s">
        <v>217</v>
      </c>
      <c r="G100" s="19">
        <v>49732</v>
      </c>
      <c r="H100" s="20">
        <v>43921</v>
      </c>
      <c r="I100" s="12" t="s">
        <v>40</v>
      </c>
      <c r="J100" s="21" t="s">
        <v>1055</v>
      </c>
      <c r="K100" s="12" t="s">
        <v>11</v>
      </c>
      <c r="L100" s="20">
        <v>43882</v>
      </c>
    </row>
    <row r="101" spans="1:12" ht="93.75" x14ac:dyDescent="0.25">
      <c r="A101" s="22">
        <v>98</v>
      </c>
      <c r="B101" s="12" t="s">
        <v>39</v>
      </c>
      <c r="C101" s="12" t="s">
        <v>15</v>
      </c>
      <c r="D101" s="12" t="s">
        <v>14</v>
      </c>
      <c r="E101" s="18" t="s">
        <v>360</v>
      </c>
      <c r="F101" s="12" t="s">
        <v>218</v>
      </c>
      <c r="G101" s="19">
        <v>39510</v>
      </c>
      <c r="H101" s="20">
        <v>44196</v>
      </c>
      <c r="I101" s="12" t="s">
        <v>359</v>
      </c>
      <c r="J101" s="21" t="s">
        <v>1055</v>
      </c>
      <c r="K101" s="12" t="s">
        <v>11</v>
      </c>
      <c r="L101" s="20">
        <v>43887</v>
      </c>
    </row>
    <row r="102" spans="1:12" ht="93.75" x14ac:dyDescent="0.25">
      <c r="A102" s="22">
        <v>99</v>
      </c>
      <c r="B102" s="12" t="s">
        <v>39</v>
      </c>
      <c r="C102" s="12" t="s">
        <v>15</v>
      </c>
      <c r="D102" s="12" t="s">
        <v>14</v>
      </c>
      <c r="E102" s="18" t="s">
        <v>243</v>
      </c>
      <c r="F102" s="12" t="s">
        <v>166</v>
      </c>
      <c r="G102" s="19">
        <v>9240</v>
      </c>
      <c r="H102" s="20">
        <v>43921</v>
      </c>
      <c r="I102" s="12" t="s">
        <v>280</v>
      </c>
      <c r="J102" s="21" t="s">
        <v>1055</v>
      </c>
      <c r="K102" s="12" t="s">
        <v>11</v>
      </c>
      <c r="L102" s="20">
        <v>43887</v>
      </c>
    </row>
    <row r="103" spans="1:12" ht="206.25" x14ac:dyDescent="0.25">
      <c r="A103" s="22">
        <v>100</v>
      </c>
      <c r="B103" s="12" t="s">
        <v>39</v>
      </c>
      <c r="C103" s="12" t="s">
        <v>15</v>
      </c>
      <c r="D103" s="12" t="s">
        <v>14</v>
      </c>
      <c r="E103" s="18" t="s">
        <v>242</v>
      </c>
      <c r="F103" s="12" t="s">
        <v>167</v>
      </c>
      <c r="G103" s="19" t="s">
        <v>16</v>
      </c>
      <c r="H103" s="20">
        <v>44196</v>
      </c>
      <c r="I103" s="12" t="s">
        <v>282</v>
      </c>
      <c r="J103" s="21" t="s">
        <v>1055</v>
      </c>
      <c r="K103" s="12" t="s">
        <v>11</v>
      </c>
      <c r="L103" s="20">
        <v>43888</v>
      </c>
    </row>
    <row r="104" spans="1:12" ht="187.5" x14ac:dyDescent="0.25">
      <c r="A104" s="22">
        <v>101</v>
      </c>
      <c r="B104" s="12" t="s">
        <v>39</v>
      </c>
      <c r="C104" s="12" t="s">
        <v>15</v>
      </c>
      <c r="D104" s="12" t="s">
        <v>14</v>
      </c>
      <c r="E104" s="18" t="s">
        <v>241</v>
      </c>
      <c r="F104" s="12" t="s">
        <v>168</v>
      </c>
      <c r="G104" s="19" t="s">
        <v>16</v>
      </c>
      <c r="H104" s="20">
        <v>44196</v>
      </c>
      <c r="I104" s="12" t="s">
        <v>282</v>
      </c>
      <c r="J104" s="21" t="s">
        <v>1055</v>
      </c>
      <c r="K104" s="12" t="s">
        <v>11</v>
      </c>
      <c r="L104" s="20">
        <v>43888</v>
      </c>
    </row>
    <row r="105" spans="1:12" ht="187.5" x14ac:dyDescent="0.25">
      <c r="A105" s="22">
        <v>102</v>
      </c>
      <c r="B105" s="12" t="s">
        <v>39</v>
      </c>
      <c r="C105" s="12" t="s">
        <v>15</v>
      </c>
      <c r="D105" s="12" t="s">
        <v>14</v>
      </c>
      <c r="E105" s="18" t="s">
        <v>240</v>
      </c>
      <c r="F105" s="12" t="s">
        <v>169</v>
      </c>
      <c r="G105" s="19" t="s">
        <v>16</v>
      </c>
      <c r="H105" s="20">
        <v>44196</v>
      </c>
      <c r="I105" s="12" t="s">
        <v>282</v>
      </c>
      <c r="J105" s="21" t="s">
        <v>1055</v>
      </c>
      <c r="K105" s="12" t="s">
        <v>11</v>
      </c>
      <c r="L105" s="20">
        <v>43888</v>
      </c>
    </row>
    <row r="106" spans="1:12" ht="168.75" x14ac:dyDescent="0.25">
      <c r="A106" s="22">
        <v>103</v>
      </c>
      <c r="B106" s="12" t="s">
        <v>39</v>
      </c>
      <c r="C106" s="12" t="s">
        <v>15</v>
      </c>
      <c r="D106" s="12" t="s">
        <v>14</v>
      </c>
      <c r="E106" s="18" t="s">
        <v>358</v>
      </c>
      <c r="F106" s="12" t="s">
        <v>219</v>
      </c>
      <c r="G106" s="19">
        <v>77226.5</v>
      </c>
      <c r="H106" s="20">
        <v>43921</v>
      </c>
      <c r="I106" s="12" t="s">
        <v>357</v>
      </c>
      <c r="J106" s="21" t="s">
        <v>1055</v>
      </c>
      <c r="K106" s="12" t="s">
        <v>11</v>
      </c>
      <c r="L106" s="20">
        <v>43889</v>
      </c>
    </row>
    <row r="107" spans="1:12" ht="93.75" x14ac:dyDescent="0.25">
      <c r="A107" s="22">
        <v>104</v>
      </c>
      <c r="B107" s="12" t="s">
        <v>39</v>
      </c>
      <c r="C107" s="12" t="s">
        <v>15</v>
      </c>
      <c r="D107" s="12" t="s">
        <v>14</v>
      </c>
      <c r="E107" s="18" t="s">
        <v>356</v>
      </c>
      <c r="F107" s="12" t="s">
        <v>220</v>
      </c>
      <c r="G107" s="19">
        <v>14000</v>
      </c>
      <c r="H107" s="20">
        <v>43921</v>
      </c>
      <c r="I107" s="12" t="s">
        <v>355</v>
      </c>
      <c r="J107" s="21" t="s">
        <v>1055</v>
      </c>
      <c r="K107" s="12" t="s">
        <v>11</v>
      </c>
      <c r="L107" s="20">
        <v>43892</v>
      </c>
    </row>
    <row r="108" spans="1:12" ht="150" x14ac:dyDescent="0.25">
      <c r="A108" s="22">
        <v>105</v>
      </c>
      <c r="B108" s="12" t="s">
        <v>39</v>
      </c>
      <c r="C108" s="12" t="s">
        <v>15</v>
      </c>
      <c r="D108" s="12" t="s">
        <v>14</v>
      </c>
      <c r="E108" s="18" t="s">
        <v>238</v>
      </c>
      <c r="F108" s="12" t="s">
        <v>171</v>
      </c>
      <c r="G108" s="19">
        <v>41340</v>
      </c>
      <c r="H108" s="20">
        <v>44196</v>
      </c>
      <c r="I108" s="12" t="s">
        <v>268</v>
      </c>
      <c r="J108" s="21" t="s">
        <v>1055</v>
      </c>
      <c r="K108" s="12" t="s">
        <v>11</v>
      </c>
      <c r="L108" s="20">
        <v>43892</v>
      </c>
    </row>
    <row r="109" spans="1:12" ht="93.75" x14ac:dyDescent="0.25">
      <c r="A109" s="22">
        <v>106</v>
      </c>
      <c r="B109" s="12" t="s">
        <v>39</v>
      </c>
      <c r="C109" s="12" t="s">
        <v>15</v>
      </c>
      <c r="D109" s="12" t="s">
        <v>14</v>
      </c>
      <c r="E109" s="18" t="s">
        <v>239</v>
      </c>
      <c r="F109" s="12" t="s">
        <v>170</v>
      </c>
      <c r="G109" s="19">
        <v>12000</v>
      </c>
      <c r="H109" s="20">
        <v>43921</v>
      </c>
      <c r="I109" s="12" t="s">
        <v>283</v>
      </c>
      <c r="J109" s="21" t="s">
        <v>1055</v>
      </c>
      <c r="K109" s="12" t="s">
        <v>11</v>
      </c>
      <c r="L109" s="20">
        <v>43892</v>
      </c>
    </row>
    <row r="110" spans="1:12" ht="93.75" x14ac:dyDescent="0.25">
      <c r="A110" s="22">
        <v>107</v>
      </c>
      <c r="B110" s="12" t="s">
        <v>39</v>
      </c>
      <c r="C110" s="12" t="s">
        <v>15</v>
      </c>
      <c r="D110" s="12" t="s">
        <v>14</v>
      </c>
      <c r="E110" s="18" t="s">
        <v>353</v>
      </c>
      <c r="F110" s="12" t="s">
        <v>221</v>
      </c>
      <c r="G110" s="19">
        <v>2250</v>
      </c>
      <c r="H110" s="20">
        <v>43951</v>
      </c>
      <c r="I110" s="12" t="s">
        <v>354</v>
      </c>
      <c r="J110" s="21" t="s">
        <v>1055</v>
      </c>
      <c r="K110" s="12" t="s">
        <v>11</v>
      </c>
      <c r="L110" s="20">
        <v>43895</v>
      </c>
    </row>
    <row r="111" spans="1:12" ht="93.75" x14ac:dyDescent="0.25">
      <c r="A111" s="22">
        <v>108</v>
      </c>
      <c r="B111" s="12" t="s">
        <v>39</v>
      </c>
      <c r="C111" s="12" t="s">
        <v>15</v>
      </c>
      <c r="D111" s="12" t="s">
        <v>14</v>
      </c>
      <c r="E111" s="18" t="s">
        <v>363</v>
      </c>
      <c r="F111" s="12" t="s">
        <v>222</v>
      </c>
      <c r="G111" s="19">
        <v>1800</v>
      </c>
      <c r="H111" s="20">
        <v>43951</v>
      </c>
      <c r="I111" s="12" t="s">
        <v>468</v>
      </c>
      <c r="J111" s="21" t="s">
        <v>1055</v>
      </c>
      <c r="K111" s="12" t="s">
        <v>11</v>
      </c>
      <c r="L111" s="20">
        <v>43901</v>
      </c>
    </row>
    <row r="112" spans="1:12" ht="112.5" x14ac:dyDescent="0.25">
      <c r="A112" s="22">
        <v>109</v>
      </c>
      <c r="B112" s="12" t="s">
        <v>39</v>
      </c>
      <c r="C112" s="12" t="s">
        <v>15</v>
      </c>
      <c r="D112" s="12" t="s">
        <v>14</v>
      </c>
      <c r="E112" s="18" t="s">
        <v>366</v>
      </c>
      <c r="F112" s="12" t="s">
        <v>223</v>
      </c>
      <c r="G112" s="19">
        <v>36560</v>
      </c>
      <c r="H112" s="20">
        <v>44196</v>
      </c>
      <c r="I112" s="12" t="s">
        <v>466</v>
      </c>
      <c r="J112" s="21" t="s">
        <v>1055</v>
      </c>
      <c r="K112" s="12" t="s">
        <v>11</v>
      </c>
      <c r="L112" s="20">
        <v>43901</v>
      </c>
    </row>
    <row r="113" spans="1:12" ht="93.75" x14ac:dyDescent="0.25">
      <c r="A113" s="22">
        <v>110</v>
      </c>
      <c r="B113" s="12" t="s">
        <v>39</v>
      </c>
      <c r="C113" s="12" t="s">
        <v>15</v>
      </c>
      <c r="D113" s="12" t="s">
        <v>14</v>
      </c>
      <c r="E113" s="18" t="s">
        <v>236</v>
      </c>
      <c r="F113" s="12" t="s">
        <v>173</v>
      </c>
      <c r="G113" s="19">
        <v>4389.6000000000004</v>
      </c>
      <c r="H113" s="20">
        <v>44196</v>
      </c>
      <c r="I113" s="12" t="s">
        <v>283</v>
      </c>
      <c r="J113" s="21" t="s">
        <v>1055</v>
      </c>
      <c r="K113" s="12" t="s">
        <v>11</v>
      </c>
      <c r="L113" s="20">
        <v>43901</v>
      </c>
    </row>
    <row r="114" spans="1:12" ht="93.75" x14ac:dyDescent="0.25">
      <c r="A114" s="22">
        <v>111</v>
      </c>
      <c r="B114" s="12" t="s">
        <v>39</v>
      </c>
      <c r="C114" s="12" t="s">
        <v>15</v>
      </c>
      <c r="D114" s="12" t="s">
        <v>14</v>
      </c>
      <c r="E114" s="18" t="s">
        <v>352</v>
      </c>
      <c r="F114" s="12" t="s">
        <v>174</v>
      </c>
      <c r="G114" s="19">
        <v>19500</v>
      </c>
      <c r="H114" s="20">
        <v>44196</v>
      </c>
      <c r="I114" s="12" t="s">
        <v>278</v>
      </c>
      <c r="J114" s="21" t="s">
        <v>1055</v>
      </c>
      <c r="K114" s="12" t="s">
        <v>11</v>
      </c>
      <c r="L114" s="20">
        <v>43901</v>
      </c>
    </row>
    <row r="115" spans="1:12" ht="150" x14ac:dyDescent="0.25">
      <c r="A115" s="22">
        <v>112</v>
      </c>
      <c r="B115" s="12" t="s">
        <v>39</v>
      </c>
      <c r="C115" s="12" t="s">
        <v>15</v>
      </c>
      <c r="D115" s="12" t="s">
        <v>14</v>
      </c>
      <c r="E115" s="18" t="s">
        <v>235</v>
      </c>
      <c r="F115" s="12" t="s">
        <v>175</v>
      </c>
      <c r="G115" s="19">
        <v>16416</v>
      </c>
      <c r="H115" s="20">
        <v>44196</v>
      </c>
      <c r="I115" s="12" t="s">
        <v>268</v>
      </c>
      <c r="J115" s="21" t="s">
        <v>1055</v>
      </c>
      <c r="K115" s="12" t="s">
        <v>11</v>
      </c>
      <c r="L115" s="20">
        <v>43901</v>
      </c>
    </row>
    <row r="116" spans="1:12" ht="93.75" x14ac:dyDescent="0.25">
      <c r="A116" s="22">
        <v>113</v>
      </c>
      <c r="B116" s="12" t="s">
        <v>39</v>
      </c>
      <c r="C116" s="12" t="s">
        <v>15</v>
      </c>
      <c r="D116" s="12" t="s">
        <v>14</v>
      </c>
      <c r="E116" s="18" t="s">
        <v>234</v>
      </c>
      <c r="F116" s="12" t="s">
        <v>176</v>
      </c>
      <c r="G116" s="19">
        <v>18750</v>
      </c>
      <c r="H116" s="20">
        <v>44196</v>
      </c>
      <c r="I116" s="12" t="s">
        <v>283</v>
      </c>
      <c r="J116" s="21" t="s">
        <v>1055</v>
      </c>
      <c r="K116" s="12" t="s">
        <v>11</v>
      </c>
      <c r="L116" s="20">
        <v>43901</v>
      </c>
    </row>
    <row r="117" spans="1:12" ht="93.75" x14ac:dyDescent="0.25">
      <c r="A117" s="22">
        <v>114</v>
      </c>
      <c r="B117" s="12" t="s">
        <v>39</v>
      </c>
      <c r="C117" s="12" t="s">
        <v>15</v>
      </c>
      <c r="D117" s="12" t="s">
        <v>14</v>
      </c>
      <c r="E117" s="18" t="s">
        <v>233</v>
      </c>
      <c r="F117" s="12" t="s">
        <v>177</v>
      </c>
      <c r="G117" s="19">
        <v>48000</v>
      </c>
      <c r="H117" s="20">
        <v>44196</v>
      </c>
      <c r="I117" s="12" t="s">
        <v>283</v>
      </c>
      <c r="J117" s="21" t="s">
        <v>1055</v>
      </c>
      <c r="K117" s="12" t="s">
        <v>11</v>
      </c>
      <c r="L117" s="20">
        <v>43901</v>
      </c>
    </row>
    <row r="118" spans="1:12" ht="93.75" x14ac:dyDescent="0.25">
      <c r="A118" s="22">
        <v>115</v>
      </c>
      <c r="B118" s="12" t="s">
        <v>39</v>
      </c>
      <c r="C118" s="12" t="s">
        <v>15</v>
      </c>
      <c r="D118" s="12" t="s">
        <v>14</v>
      </c>
      <c r="E118" s="18" t="s">
        <v>232</v>
      </c>
      <c r="F118" s="12" t="s">
        <v>178</v>
      </c>
      <c r="G118" s="19">
        <v>27000</v>
      </c>
      <c r="H118" s="20">
        <v>44196</v>
      </c>
      <c r="I118" s="12" t="s">
        <v>280</v>
      </c>
      <c r="J118" s="21" t="s">
        <v>1055</v>
      </c>
      <c r="K118" s="12" t="s">
        <v>11</v>
      </c>
      <c r="L118" s="20">
        <v>43906</v>
      </c>
    </row>
    <row r="119" spans="1:12" ht="93.75" x14ac:dyDescent="0.25">
      <c r="A119" s="22">
        <v>116</v>
      </c>
      <c r="B119" s="12" t="s">
        <v>39</v>
      </c>
      <c r="C119" s="12" t="s">
        <v>15</v>
      </c>
      <c r="D119" s="12" t="s">
        <v>14</v>
      </c>
      <c r="E119" s="18" t="s">
        <v>231</v>
      </c>
      <c r="F119" s="12" t="s">
        <v>179</v>
      </c>
      <c r="G119" s="19">
        <v>48827.8</v>
      </c>
      <c r="H119" s="20">
        <v>44196</v>
      </c>
      <c r="I119" s="12" t="s">
        <v>285</v>
      </c>
      <c r="J119" s="21" t="s">
        <v>1055</v>
      </c>
      <c r="K119" s="12" t="s">
        <v>11</v>
      </c>
      <c r="L119" s="20">
        <v>43908</v>
      </c>
    </row>
    <row r="120" spans="1:12" ht="93.75" x14ac:dyDescent="0.25">
      <c r="A120" s="22">
        <v>117</v>
      </c>
      <c r="B120" s="12" t="s">
        <v>39</v>
      </c>
      <c r="C120" s="12" t="s">
        <v>15</v>
      </c>
      <c r="D120" s="12" t="s">
        <v>14</v>
      </c>
      <c r="E120" s="18" t="s">
        <v>351</v>
      </c>
      <c r="F120" s="12" t="s">
        <v>180</v>
      </c>
      <c r="G120" s="19">
        <v>3848.9</v>
      </c>
      <c r="H120" s="20">
        <v>44196</v>
      </c>
      <c r="I120" s="12" t="s">
        <v>350</v>
      </c>
      <c r="J120" s="21" t="s">
        <v>1055</v>
      </c>
      <c r="K120" s="12" t="s">
        <v>11</v>
      </c>
      <c r="L120" s="20">
        <v>43909</v>
      </c>
    </row>
    <row r="121" spans="1:12" ht="93.75" x14ac:dyDescent="0.25">
      <c r="A121" s="22">
        <v>118</v>
      </c>
      <c r="B121" s="12" t="s">
        <v>39</v>
      </c>
      <c r="C121" s="12" t="s">
        <v>15</v>
      </c>
      <c r="D121" s="12" t="s">
        <v>14</v>
      </c>
      <c r="E121" s="18" t="s">
        <v>349</v>
      </c>
      <c r="F121" s="12" t="s">
        <v>788</v>
      </c>
      <c r="G121" s="19">
        <v>8619</v>
      </c>
      <c r="H121" s="20">
        <v>44196</v>
      </c>
      <c r="I121" s="12" t="s">
        <v>348</v>
      </c>
      <c r="J121" s="21" t="s">
        <v>1055</v>
      </c>
      <c r="K121" s="12" t="s">
        <v>11</v>
      </c>
      <c r="L121" s="20">
        <v>43913</v>
      </c>
    </row>
    <row r="122" spans="1:12" ht="93.75" x14ac:dyDescent="0.25">
      <c r="A122" s="22">
        <v>119</v>
      </c>
      <c r="B122" s="12" t="s">
        <v>39</v>
      </c>
      <c r="C122" s="12" t="s">
        <v>15</v>
      </c>
      <c r="D122" s="12" t="s">
        <v>14</v>
      </c>
      <c r="E122" s="18" t="s">
        <v>374</v>
      </c>
      <c r="F122" s="12" t="s">
        <v>375</v>
      </c>
      <c r="G122" s="19">
        <v>19732.46</v>
      </c>
      <c r="H122" s="20">
        <v>44196</v>
      </c>
      <c r="I122" s="12" t="s">
        <v>302</v>
      </c>
      <c r="J122" s="21" t="s">
        <v>1055</v>
      </c>
      <c r="K122" s="12" t="s">
        <v>11</v>
      </c>
      <c r="L122" s="20">
        <v>43913</v>
      </c>
    </row>
    <row r="123" spans="1:12" ht="131.25" x14ac:dyDescent="0.25">
      <c r="A123" s="22">
        <v>120</v>
      </c>
      <c r="B123" s="12" t="s">
        <v>39</v>
      </c>
      <c r="C123" s="12" t="s">
        <v>15</v>
      </c>
      <c r="D123" s="12" t="s">
        <v>14</v>
      </c>
      <c r="E123" s="18" t="s">
        <v>471</v>
      </c>
      <c r="F123" s="12" t="s">
        <v>472</v>
      </c>
      <c r="G123" s="19">
        <v>1000</v>
      </c>
      <c r="H123" s="20">
        <v>44196</v>
      </c>
      <c r="I123" s="12" t="s">
        <v>473</v>
      </c>
      <c r="J123" s="21" t="s">
        <v>1055</v>
      </c>
      <c r="K123" s="12" t="s">
        <v>11</v>
      </c>
      <c r="L123" s="20">
        <v>43913</v>
      </c>
    </row>
    <row r="124" spans="1:12" ht="131.25" x14ac:dyDescent="0.25">
      <c r="A124" s="22">
        <v>121</v>
      </c>
      <c r="B124" s="12" t="s">
        <v>39</v>
      </c>
      <c r="C124" s="12" t="s">
        <v>15</v>
      </c>
      <c r="D124" s="12" t="s">
        <v>14</v>
      </c>
      <c r="E124" s="18" t="s">
        <v>474</v>
      </c>
      <c r="F124" s="12" t="s">
        <v>472</v>
      </c>
      <c r="G124" s="19">
        <v>1000</v>
      </c>
      <c r="H124" s="20">
        <v>44196</v>
      </c>
      <c r="I124" s="12" t="s">
        <v>473</v>
      </c>
      <c r="J124" s="21" t="s">
        <v>1055</v>
      </c>
      <c r="K124" s="12" t="s">
        <v>11</v>
      </c>
      <c r="L124" s="20">
        <v>43913</v>
      </c>
    </row>
    <row r="125" spans="1:12" ht="131.25" x14ac:dyDescent="0.25">
      <c r="A125" s="22">
        <v>122</v>
      </c>
      <c r="B125" s="12" t="s">
        <v>39</v>
      </c>
      <c r="C125" s="12" t="s">
        <v>15</v>
      </c>
      <c r="D125" s="12" t="s">
        <v>14</v>
      </c>
      <c r="E125" s="18" t="s">
        <v>475</v>
      </c>
      <c r="F125" s="12" t="s">
        <v>472</v>
      </c>
      <c r="G125" s="19">
        <v>1000</v>
      </c>
      <c r="H125" s="20">
        <v>44196</v>
      </c>
      <c r="I125" s="12" t="s">
        <v>473</v>
      </c>
      <c r="J125" s="21" t="s">
        <v>1055</v>
      </c>
      <c r="K125" s="12" t="s">
        <v>11</v>
      </c>
      <c r="L125" s="20">
        <v>43913</v>
      </c>
    </row>
    <row r="126" spans="1:12" ht="93.75" x14ac:dyDescent="0.25">
      <c r="A126" s="22">
        <v>123</v>
      </c>
      <c r="B126" s="12" t="s">
        <v>39</v>
      </c>
      <c r="C126" s="12" t="s">
        <v>15</v>
      </c>
      <c r="D126" s="12" t="s">
        <v>14</v>
      </c>
      <c r="E126" s="18" t="s">
        <v>347</v>
      </c>
      <c r="F126" s="12" t="s">
        <v>181</v>
      </c>
      <c r="G126" s="19">
        <v>95000</v>
      </c>
      <c r="H126" s="20">
        <v>44196</v>
      </c>
      <c r="I126" s="12" t="s">
        <v>280</v>
      </c>
      <c r="J126" s="21" t="s">
        <v>1055</v>
      </c>
      <c r="K126" s="12" t="s">
        <v>11</v>
      </c>
      <c r="L126" s="20">
        <v>43916</v>
      </c>
    </row>
    <row r="127" spans="1:12" ht="93.75" x14ac:dyDescent="0.25">
      <c r="A127" s="22">
        <v>124</v>
      </c>
      <c r="B127" s="12" t="s">
        <v>39</v>
      </c>
      <c r="C127" s="12" t="s">
        <v>15</v>
      </c>
      <c r="D127" s="12" t="s">
        <v>14</v>
      </c>
      <c r="E127" s="18" t="s">
        <v>346</v>
      </c>
      <c r="F127" s="12" t="s">
        <v>182</v>
      </c>
      <c r="G127" s="19">
        <v>149500</v>
      </c>
      <c r="H127" s="20">
        <v>44196</v>
      </c>
      <c r="I127" s="12" t="s">
        <v>345</v>
      </c>
      <c r="J127" s="21" t="s">
        <v>1055</v>
      </c>
      <c r="K127" s="12" t="s">
        <v>11</v>
      </c>
      <c r="L127" s="20">
        <v>43917</v>
      </c>
    </row>
    <row r="128" spans="1:12" ht="150" x14ac:dyDescent="0.25">
      <c r="A128" s="22">
        <v>125</v>
      </c>
      <c r="B128" s="12" t="s">
        <v>39</v>
      </c>
      <c r="C128" s="12" t="s">
        <v>15</v>
      </c>
      <c r="D128" s="12" t="s">
        <v>14</v>
      </c>
      <c r="E128" s="18" t="s">
        <v>467</v>
      </c>
      <c r="F128" s="12" t="s">
        <v>183</v>
      </c>
      <c r="G128" s="19">
        <v>204160</v>
      </c>
      <c r="H128" s="20">
        <v>44196</v>
      </c>
      <c r="I128" s="12" t="s">
        <v>276</v>
      </c>
      <c r="J128" s="21" t="s">
        <v>1055</v>
      </c>
      <c r="K128" s="12" t="s">
        <v>11</v>
      </c>
      <c r="L128" s="20">
        <v>43917</v>
      </c>
    </row>
    <row r="129" spans="1:12" ht="93.75" x14ac:dyDescent="0.25">
      <c r="A129" s="22">
        <v>126</v>
      </c>
      <c r="B129" s="12" t="s">
        <v>39</v>
      </c>
      <c r="C129" s="12" t="s">
        <v>15</v>
      </c>
      <c r="D129" s="12" t="s">
        <v>14</v>
      </c>
      <c r="E129" s="18" t="s">
        <v>364</v>
      </c>
      <c r="F129" s="12" t="s">
        <v>788</v>
      </c>
      <c r="G129" s="19">
        <v>49677.78</v>
      </c>
      <c r="H129" s="20">
        <v>44196</v>
      </c>
      <c r="I129" s="12" t="s">
        <v>283</v>
      </c>
      <c r="J129" s="21" t="s">
        <v>1055</v>
      </c>
      <c r="K129" s="12" t="s">
        <v>11</v>
      </c>
      <c r="L129" s="20">
        <v>43917</v>
      </c>
    </row>
    <row r="130" spans="1:12" ht="93.75" x14ac:dyDescent="0.25">
      <c r="A130" s="22">
        <v>127</v>
      </c>
      <c r="B130" s="12" t="s">
        <v>39</v>
      </c>
      <c r="C130" s="12" t="s">
        <v>15</v>
      </c>
      <c r="D130" s="12" t="s">
        <v>14</v>
      </c>
      <c r="E130" s="18" t="s">
        <v>365</v>
      </c>
      <c r="F130" s="12" t="s">
        <v>184</v>
      </c>
      <c r="G130" s="19">
        <v>25500</v>
      </c>
      <c r="H130" s="20">
        <v>44196</v>
      </c>
      <c r="I130" s="12" t="s">
        <v>345</v>
      </c>
      <c r="J130" s="21" t="s">
        <v>1055</v>
      </c>
      <c r="K130" s="12" t="s">
        <v>11</v>
      </c>
      <c r="L130" s="20">
        <v>43917</v>
      </c>
    </row>
    <row r="131" spans="1:12" ht="93.75" x14ac:dyDescent="0.25">
      <c r="A131" s="22">
        <v>128</v>
      </c>
      <c r="B131" s="12" t="s">
        <v>39</v>
      </c>
      <c r="C131" s="12" t="s">
        <v>15</v>
      </c>
      <c r="D131" s="12" t="s">
        <v>14</v>
      </c>
      <c r="E131" s="18" t="s">
        <v>367</v>
      </c>
      <c r="F131" s="12" t="s">
        <v>185</v>
      </c>
      <c r="G131" s="19">
        <v>37000</v>
      </c>
      <c r="H131" s="20">
        <v>44196</v>
      </c>
      <c r="I131" s="12" t="s">
        <v>278</v>
      </c>
      <c r="J131" s="21" t="s">
        <v>1055</v>
      </c>
      <c r="K131" s="12" t="s">
        <v>11</v>
      </c>
      <c r="L131" s="20">
        <v>43922</v>
      </c>
    </row>
    <row r="132" spans="1:12" ht="93.75" x14ac:dyDescent="0.25">
      <c r="A132" s="22">
        <v>129</v>
      </c>
      <c r="B132" s="30" t="s">
        <v>39</v>
      </c>
      <c r="C132" s="30" t="s">
        <v>15</v>
      </c>
      <c r="D132" s="30" t="s">
        <v>14</v>
      </c>
      <c r="E132" s="29" t="s">
        <v>494</v>
      </c>
      <c r="F132" s="30" t="s">
        <v>495</v>
      </c>
      <c r="G132" s="31">
        <v>5280</v>
      </c>
      <c r="H132" s="32">
        <v>43951</v>
      </c>
      <c r="I132" s="30" t="s">
        <v>512</v>
      </c>
      <c r="J132" s="21" t="s">
        <v>1055</v>
      </c>
      <c r="K132" s="30" t="s">
        <v>11</v>
      </c>
      <c r="L132" s="32">
        <v>43923</v>
      </c>
    </row>
    <row r="133" spans="1:12" ht="93.75" x14ac:dyDescent="0.25">
      <c r="A133" s="22">
        <v>130</v>
      </c>
      <c r="B133" s="30" t="s">
        <v>39</v>
      </c>
      <c r="C133" s="30" t="s">
        <v>15</v>
      </c>
      <c r="D133" s="30" t="s">
        <v>14</v>
      </c>
      <c r="E133" s="29" t="s">
        <v>496</v>
      </c>
      <c r="F133" s="30" t="s">
        <v>497</v>
      </c>
      <c r="G133" s="31">
        <v>4610</v>
      </c>
      <c r="H133" s="32">
        <v>43951</v>
      </c>
      <c r="I133" s="30" t="s">
        <v>512</v>
      </c>
      <c r="J133" s="21" t="s">
        <v>1055</v>
      </c>
      <c r="K133" s="30" t="s">
        <v>11</v>
      </c>
      <c r="L133" s="32">
        <v>43923</v>
      </c>
    </row>
    <row r="134" spans="1:12" ht="93.75" x14ac:dyDescent="0.25">
      <c r="A134" s="22">
        <v>131</v>
      </c>
      <c r="B134" s="12" t="s">
        <v>39</v>
      </c>
      <c r="C134" s="12" t="s">
        <v>15</v>
      </c>
      <c r="D134" s="12" t="s">
        <v>14</v>
      </c>
      <c r="E134" s="18" t="s">
        <v>378</v>
      </c>
      <c r="F134" s="12" t="s">
        <v>379</v>
      </c>
      <c r="G134" s="19">
        <v>18514.599999999999</v>
      </c>
      <c r="H134" s="20">
        <v>43951</v>
      </c>
      <c r="I134" s="12" t="s">
        <v>491</v>
      </c>
      <c r="J134" s="21" t="s">
        <v>1055</v>
      </c>
      <c r="K134" s="12" t="s">
        <v>11</v>
      </c>
      <c r="L134" s="20">
        <v>43927</v>
      </c>
    </row>
    <row r="135" spans="1:12" ht="93.75" x14ac:dyDescent="0.25">
      <c r="A135" s="22">
        <v>132</v>
      </c>
      <c r="B135" s="12" t="s">
        <v>39</v>
      </c>
      <c r="C135" s="12" t="s">
        <v>15</v>
      </c>
      <c r="D135" s="12" t="s">
        <v>14</v>
      </c>
      <c r="E135" s="18" t="s">
        <v>500</v>
      </c>
      <c r="F135" s="12" t="s">
        <v>499</v>
      </c>
      <c r="G135" s="19">
        <v>5800</v>
      </c>
      <c r="H135" s="20">
        <v>43951</v>
      </c>
      <c r="I135" s="12" t="s">
        <v>498</v>
      </c>
      <c r="J135" s="21" t="s">
        <v>1055</v>
      </c>
      <c r="K135" s="12" t="s">
        <v>11</v>
      </c>
      <c r="L135" s="20">
        <v>43929</v>
      </c>
    </row>
    <row r="136" spans="1:12" ht="150" x14ac:dyDescent="0.25">
      <c r="A136" s="22">
        <v>133</v>
      </c>
      <c r="B136" s="12" t="s">
        <v>39</v>
      </c>
      <c r="C136" s="12" t="s">
        <v>15</v>
      </c>
      <c r="D136" s="12" t="s">
        <v>14</v>
      </c>
      <c r="E136" s="18" t="s">
        <v>843</v>
      </c>
      <c r="F136" s="12" t="s">
        <v>844</v>
      </c>
      <c r="G136" s="19">
        <v>50000</v>
      </c>
      <c r="H136" s="20">
        <v>44196</v>
      </c>
      <c r="I136" s="12" t="s">
        <v>845</v>
      </c>
      <c r="J136" s="21" t="s">
        <v>1055</v>
      </c>
      <c r="K136" s="12" t="s">
        <v>11</v>
      </c>
      <c r="L136" s="20">
        <v>43936</v>
      </c>
    </row>
    <row r="137" spans="1:12" ht="150" x14ac:dyDescent="0.25">
      <c r="A137" s="22">
        <v>134</v>
      </c>
      <c r="B137" s="12" t="s">
        <v>39</v>
      </c>
      <c r="C137" s="12" t="s">
        <v>15</v>
      </c>
      <c r="D137" s="12" t="s">
        <v>14</v>
      </c>
      <c r="E137" s="18" t="s">
        <v>1047</v>
      </c>
      <c r="F137" s="12" t="s">
        <v>1048</v>
      </c>
      <c r="G137" s="19" t="s">
        <v>16</v>
      </c>
      <c r="H137" s="20">
        <v>44196</v>
      </c>
      <c r="I137" s="12" t="s">
        <v>1049</v>
      </c>
      <c r="J137" s="21" t="s">
        <v>1055</v>
      </c>
      <c r="K137" s="12" t="s">
        <v>11</v>
      </c>
      <c r="L137" s="20">
        <v>43937</v>
      </c>
    </row>
    <row r="138" spans="1:12" ht="112.5" x14ac:dyDescent="0.25">
      <c r="A138" s="22">
        <v>135</v>
      </c>
      <c r="B138" s="12" t="s">
        <v>39</v>
      </c>
      <c r="C138" s="12" t="s">
        <v>15</v>
      </c>
      <c r="D138" s="12" t="s">
        <v>14</v>
      </c>
      <c r="E138" s="18" t="s">
        <v>490</v>
      </c>
      <c r="F138" s="12" t="s">
        <v>489</v>
      </c>
      <c r="G138" s="19">
        <v>105600</v>
      </c>
      <c r="H138" s="20">
        <v>44196</v>
      </c>
      <c r="I138" s="12" t="s">
        <v>492</v>
      </c>
      <c r="J138" s="21" t="s">
        <v>1055</v>
      </c>
      <c r="K138" s="12" t="s">
        <v>11</v>
      </c>
      <c r="L138" s="20">
        <v>43937</v>
      </c>
    </row>
    <row r="139" spans="1:12" ht="93.75" x14ac:dyDescent="0.25">
      <c r="A139" s="22">
        <v>136</v>
      </c>
      <c r="B139" s="12" t="s">
        <v>39</v>
      </c>
      <c r="C139" s="12" t="s">
        <v>15</v>
      </c>
      <c r="D139" s="12" t="s">
        <v>14</v>
      </c>
      <c r="E139" s="18" t="s">
        <v>493</v>
      </c>
      <c r="F139" s="12" t="s">
        <v>583</v>
      </c>
      <c r="G139" s="19">
        <v>15600</v>
      </c>
      <c r="H139" s="20">
        <v>44196</v>
      </c>
      <c r="I139" s="12" t="s">
        <v>674</v>
      </c>
      <c r="J139" s="21" t="s">
        <v>1055</v>
      </c>
      <c r="K139" s="12" t="s">
        <v>11</v>
      </c>
      <c r="L139" s="20">
        <v>43937</v>
      </c>
    </row>
    <row r="140" spans="1:12" ht="93.75" x14ac:dyDescent="0.25">
      <c r="A140" s="22">
        <v>137</v>
      </c>
      <c r="B140" s="12" t="s">
        <v>39</v>
      </c>
      <c r="C140" s="12" t="s">
        <v>15</v>
      </c>
      <c r="D140" s="12" t="s">
        <v>14</v>
      </c>
      <c r="E140" s="18" t="s">
        <v>673</v>
      </c>
      <c r="F140" s="12" t="s">
        <v>584</v>
      </c>
      <c r="G140" s="19">
        <v>28713.23</v>
      </c>
      <c r="H140" s="20">
        <v>44196</v>
      </c>
      <c r="I140" s="12" t="s">
        <v>672</v>
      </c>
      <c r="J140" s="21" t="s">
        <v>1055</v>
      </c>
      <c r="K140" s="12" t="s">
        <v>11</v>
      </c>
      <c r="L140" s="20">
        <v>43941</v>
      </c>
    </row>
    <row r="141" spans="1:12" ht="93.75" x14ac:dyDescent="0.25">
      <c r="A141" s="22">
        <v>138</v>
      </c>
      <c r="B141" s="12" t="s">
        <v>39</v>
      </c>
      <c r="C141" s="12" t="s">
        <v>15</v>
      </c>
      <c r="D141" s="12" t="s">
        <v>14</v>
      </c>
      <c r="E141" s="18" t="s">
        <v>671</v>
      </c>
      <c r="F141" s="12" t="s">
        <v>585</v>
      </c>
      <c r="G141" s="19">
        <v>5286</v>
      </c>
      <c r="H141" s="20">
        <v>44196</v>
      </c>
      <c r="I141" s="12" t="s">
        <v>670</v>
      </c>
      <c r="J141" s="21" t="s">
        <v>1055</v>
      </c>
      <c r="K141" s="12" t="s">
        <v>11</v>
      </c>
      <c r="L141" s="20">
        <v>43941</v>
      </c>
    </row>
    <row r="142" spans="1:12" ht="168.75" x14ac:dyDescent="0.25">
      <c r="A142" s="22">
        <v>139</v>
      </c>
      <c r="B142" s="12" t="s">
        <v>39</v>
      </c>
      <c r="C142" s="12" t="s">
        <v>15</v>
      </c>
      <c r="D142" s="12" t="s">
        <v>14</v>
      </c>
      <c r="E142" s="18" t="s">
        <v>669</v>
      </c>
      <c r="F142" s="12" t="s">
        <v>586</v>
      </c>
      <c r="G142" s="19">
        <v>235</v>
      </c>
      <c r="H142" s="20">
        <v>44196</v>
      </c>
      <c r="I142" s="12" t="s">
        <v>662</v>
      </c>
      <c r="J142" s="21" t="s">
        <v>1055</v>
      </c>
      <c r="K142" s="12" t="s">
        <v>11</v>
      </c>
      <c r="L142" s="20">
        <v>43942</v>
      </c>
    </row>
    <row r="143" spans="1:12" ht="150" x14ac:dyDescent="0.25">
      <c r="A143" s="22">
        <v>140</v>
      </c>
      <c r="B143" s="12" t="s">
        <v>39</v>
      </c>
      <c r="C143" s="12" t="s">
        <v>15</v>
      </c>
      <c r="D143" s="12" t="s">
        <v>14</v>
      </c>
      <c r="E143" s="18" t="s">
        <v>668</v>
      </c>
      <c r="F143" s="12" t="s">
        <v>585</v>
      </c>
      <c r="G143" s="19" t="s">
        <v>16</v>
      </c>
      <c r="H143" s="20">
        <v>44196</v>
      </c>
      <c r="I143" s="12" t="s">
        <v>666</v>
      </c>
      <c r="J143" s="21" t="s">
        <v>1055</v>
      </c>
      <c r="K143" s="12" t="s">
        <v>11</v>
      </c>
      <c r="L143" s="20">
        <v>43942</v>
      </c>
    </row>
    <row r="144" spans="1:12" ht="150" x14ac:dyDescent="0.25">
      <c r="A144" s="22">
        <v>141</v>
      </c>
      <c r="B144" s="12" t="s">
        <v>39</v>
      </c>
      <c r="C144" s="12" t="s">
        <v>15</v>
      </c>
      <c r="D144" s="12" t="s">
        <v>14</v>
      </c>
      <c r="E144" s="18" t="s">
        <v>667</v>
      </c>
      <c r="F144" s="12" t="s">
        <v>587</v>
      </c>
      <c r="G144" s="19">
        <v>14033.52</v>
      </c>
      <c r="H144" s="20">
        <v>44196</v>
      </c>
      <c r="I144" s="12" t="s">
        <v>666</v>
      </c>
      <c r="J144" s="21" t="s">
        <v>1055</v>
      </c>
      <c r="K144" s="12" t="s">
        <v>11</v>
      </c>
      <c r="L144" s="20">
        <v>43942</v>
      </c>
    </row>
    <row r="145" spans="1:12" ht="93.75" x14ac:dyDescent="0.25">
      <c r="A145" s="22">
        <v>142</v>
      </c>
      <c r="B145" s="12" t="s">
        <v>39</v>
      </c>
      <c r="C145" s="12" t="s">
        <v>15</v>
      </c>
      <c r="D145" s="12" t="s">
        <v>14</v>
      </c>
      <c r="E145" s="18" t="s">
        <v>665</v>
      </c>
      <c r="F145" s="12" t="s">
        <v>588</v>
      </c>
      <c r="G145" s="19">
        <v>6900</v>
      </c>
      <c r="H145" s="20">
        <v>44196</v>
      </c>
      <c r="I145" s="12" t="s">
        <v>345</v>
      </c>
      <c r="J145" s="21" t="s">
        <v>1055</v>
      </c>
      <c r="K145" s="12" t="s">
        <v>11</v>
      </c>
      <c r="L145" s="20">
        <v>43944</v>
      </c>
    </row>
    <row r="146" spans="1:12" ht="93.75" x14ac:dyDescent="0.25">
      <c r="A146" s="22">
        <v>143</v>
      </c>
      <c r="B146" s="12" t="s">
        <v>39</v>
      </c>
      <c r="C146" s="12" t="s">
        <v>15</v>
      </c>
      <c r="D146" s="12" t="s">
        <v>14</v>
      </c>
      <c r="E146" s="18" t="s">
        <v>664</v>
      </c>
      <c r="F146" s="12" t="s">
        <v>589</v>
      </c>
      <c r="G146" s="19">
        <v>10200</v>
      </c>
      <c r="H146" s="20">
        <v>44196</v>
      </c>
      <c r="I146" s="12" t="s">
        <v>345</v>
      </c>
      <c r="J146" s="21" t="s">
        <v>1055</v>
      </c>
      <c r="K146" s="12" t="s">
        <v>11</v>
      </c>
      <c r="L146" s="20">
        <v>43945</v>
      </c>
    </row>
    <row r="147" spans="1:12" ht="93.75" x14ac:dyDescent="0.25">
      <c r="A147" s="22">
        <v>144</v>
      </c>
      <c r="B147" s="12" t="s">
        <v>39</v>
      </c>
      <c r="C147" s="12" t="s">
        <v>15</v>
      </c>
      <c r="D147" s="12" t="s">
        <v>14</v>
      </c>
      <c r="E147" s="18" t="s">
        <v>550</v>
      </c>
      <c r="F147" s="12" t="s">
        <v>549</v>
      </c>
      <c r="G147" s="19">
        <v>15000</v>
      </c>
      <c r="H147" s="20">
        <v>43966</v>
      </c>
      <c r="I147" s="12" t="s">
        <v>341</v>
      </c>
      <c r="J147" s="21" t="s">
        <v>1055</v>
      </c>
      <c r="K147" s="12" t="s">
        <v>11</v>
      </c>
      <c r="L147" s="20">
        <v>43948</v>
      </c>
    </row>
    <row r="148" spans="1:12" ht="93.75" x14ac:dyDescent="0.25">
      <c r="A148" s="22">
        <v>145</v>
      </c>
      <c r="B148" s="12" t="s">
        <v>39</v>
      </c>
      <c r="C148" s="12" t="s">
        <v>15</v>
      </c>
      <c r="D148" s="12" t="s">
        <v>14</v>
      </c>
      <c r="E148" s="18" t="s">
        <v>663</v>
      </c>
      <c r="F148" s="12" t="s">
        <v>590</v>
      </c>
      <c r="G148" s="19">
        <v>6900</v>
      </c>
      <c r="H148" s="20">
        <v>43982</v>
      </c>
      <c r="I148" s="12" t="s">
        <v>662</v>
      </c>
      <c r="J148" s="21" t="s">
        <v>1055</v>
      </c>
      <c r="K148" s="12" t="s">
        <v>11</v>
      </c>
      <c r="L148" s="20">
        <v>43949</v>
      </c>
    </row>
    <row r="149" spans="1:12" ht="93.75" x14ac:dyDescent="0.25">
      <c r="A149" s="22">
        <v>146</v>
      </c>
      <c r="B149" s="12" t="s">
        <v>39</v>
      </c>
      <c r="C149" s="12" t="s">
        <v>15</v>
      </c>
      <c r="D149" s="12" t="s">
        <v>14</v>
      </c>
      <c r="E149" s="18" t="s">
        <v>661</v>
      </c>
      <c r="F149" s="12" t="s">
        <v>591</v>
      </c>
      <c r="G149" s="19">
        <v>2989</v>
      </c>
      <c r="H149" s="20">
        <v>43982</v>
      </c>
      <c r="I149" s="12" t="s">
        <v>653</v>
      </c>
      <c r="J149" s="21" t="s">
        <v>1055</v>
      </c>
      <c r="K149" s="12" t="s">
        <v>11</v>
      </c>
      <c r="L149" s="20">
        <v>43949</v>
      </c>
    </row>
    <row r="150" spans="1:12" ht="93.75" x14ac:dyDescent="0.25">
      <c r="A150" s="22">
        <v>147</v>
      </c>
      <c r="B150" s="12" t="s">
        <v>39</v>
      </c>
      <c r="C150" s="12" t="s">
        <v>15</v>
      </c>
      <c r="D150" s="12" t="s">
        <v>14</v>
      </c>
      <c r="E150" s="18" t="s">
        <v>552</v>
      </c>
      <c r="F150" s="12" t="s">
        <v>553</v>
      </c>
      <c r="G150" s="19">
        <v>17500</v>
      </c>
      <c r="H150" s="20">
        <v>43982</v>
      </c>
      <c r="I150" s="12" t="s">
        <v>551</v>
      </c>
      <c r="J150" s="21" t="s">
        <v>1055</v>
      </c>
      <c r="K150" s="12" t="s">
        <v>11</v>
      </c>
      <c r="L150" s="20">
        <v>43950</v>
      </c>
    </row>
    <row r="151" spans="1:12" ht="93.75" x14ac:dyDescent="0.25">
      <c r="A151" s="22">
        <v>148</v>
      </c>
      <c r="B151" s="12" t="s">
        <v>39</v>
      </c>
      <c r="C151" s="12" t="s">
        <v>15</v>
      </c>
      <c r="D151" s="12" t="s">
        <v>14</v>
      </c>
      <c r="E151" s="18" t="s">
        <v>554</v>
      </c>
      <c r="F151" s="12" t="s">
        <v>553</v>
      </c>
      <c r="G151" s="19">
        <v>4903.5</v>
      </c>
      <c r="H151" s="20">
        <v>43982</v>
      </c>
      <c r="I151" s="12" t="s">
        <v>555</v>
      </c>
      <c r="J151" s="21" t="s">
        <v>1055</v>
      </c>
      <c r="K151" s="12" t="s">
        <v>11</v>
      </c>
      <c r="L151" s="20">
        <v>43951</v>
      </c>
    </row>
    <row r="152" spans="1:12" ht="93.75" x14ac:dyDescent="0.25">
      <c r="A152" s="22">
        <v>149</v>
      </c>
      <c r="B152" s="12" t="s">
        <v>39</v>
      </c>
      <c r="C152" s="12" t="s">
        <v>15</v>
      </c>
      <c r="D152" s="12" t="s">
        <v>14</v>
      </c>
      <c r="E152" s="18" t="s">
        <v>660</v>
      </c>
      <c r="F152" s="12" t="s">
        <v>592</v>
      </c>
      <c r="G152" s="19">
        <v>9753.5400000000009</v>
      </c>
      <c r="H152" s="20">
        <v>44012</v>
      </c>
      <c r="I152" s="12" t="s">
        <v>350</v>
      </c>
      <c r="J152" s="21" t="s">
        <v>1055</v>
      </c>
      <c r="K152" s="12" t="s">
        <v>11</v>
      </c>
      <c r="L152" s="20">
        <v>43957</v>
      </c>
    </row>
    <row r="153" spans="1:12" ht="168.75" x14ac:dyDescent="0.25">
      <c r="A153" s="22">
        <v>150</v>
      </c>
      <c r="B153" s="12" t="s">
        <v>39</v>
      </c>
      <c r="C153" s="12" t="s">
        <v>15</v>
      </c>
      <c r="D153" s="12" t="s">
        <v>14</v>
      </c>
      <c r="E153" s="18" t="s">
        <v>764</v>
      </c>
      <c r="F153" s="12" t="s">
        <v>593</v>
      </c>
      <c r="G153" s="19">
        <v>3140</v>
      </c>
      <c r="H153" s="20">
        <v>44012</v>
      </c>
      <c r="I153" s="12" t="s">
        <v>662</v>
      </c>
      <c r="J153" s="21" t="s">
        <v>1055</v>
      </c>
      <c r="K153" s="12" t="s">
        <v>11</v>
      </c>
      <c r="L153" s="20">
        <v>43957</v>
      </c>
    </row>
    <row r="154" spans="1:12" ht="131.25" x14ac:dyDescent="0.25">
      <c r="A154" s="22">
        <v>151</v>
      </c>
      <c r="B154" s="12" t="s">
        <v>39</v>
      </c>
      <c r="C154" s="12" t="s">
        <v>15</v>
      </c>
      <c r="D154" s="12" t="s">
        <v>14</v>
      </c>
      <c r="E154" s="18" t="s">
        <v>659</v>
      </c>
      <c r="F154" s="12" t="s">
        <v>594</v>
      </c>
      <c r="G154" s="19">
        <v>10265</v>
      </c>
      <c r="H154" s="20">
        <v>44012</v>
      </c>
      <c r="I154" s="12" t="s">
        <v>658</v>
      </c>
      <c r="J154" s="21" t="s">
        <v>1055</v>
      </c>
      <c r="K154" s="12" t="s">
        <v>11</v>
      </c>
      <c r="L154" s="20">
        <v>43959</v>
      </c>
    </row>
    <row r="155" spans="1:12" ht="93.75" x14ac:dyDescent="0.25">
      <c r="A155" s="22">
        <v>152</v>
      </c>
      <c r="B155" s="12" t="s">
        <v>39</v>
      </c>
      <c r="C155" s="12" t="s">
        <v>15</v>
      </c>
      <c r="D155" s="12" t="s">
        <v>14</v>
      </c>
      <c r="E155" s="18" t="s">
        <v>656</v>
      </c>
      <c r="F155" s="12" t="s">
        <v>595</v>
      </c>
      <c r="G155" s="19">
        <v>50000</v>
      </c>
      <c r="H155" s="20">
        <v>44012</v>
      </c>
      <c r="I155" s="12" t="s">
        <v>657</v>
      </c>
      <c r="J155" s="21" t="s">
        <v>1055</v>
      </c>
      <c r="K155" s="12" t="s">
        <v>11</v>
      </c>
      <c r="L155" s="20">
        <v>43964</v>
      </c>
    </row>
    <row r="156" spans="1:12" ht="93.75" x14ac:dyDescent="0.25">
      <c r="A156" s="22">
        <v>153</v>
      </c>
      <c r="B156" s="12" t="s">
        <v>39</v>
      </c>
      <c r="C156" s="12" t="s">
        <v>15</v>
      </c>
      <c r="D156" s="12" t="s">
        <v>14</v>
      </c>
      <c r="E156" s="18" t="s">
        <v>655</v>
      </c>
      <c r="F156" s="12" t="s">
        <v>596</v>
      </c>
      <c r="G156" s="19">
        <v>50000</v>
      </c>
      <c r="H156" s="20">
        <v>44012</v>
      </c>
      <c r="I156" s="12" t="s">
        <v>657</v>
      </c>
      <c r="J156" s="21" t="s">
        <v>1055</v>
      </c>
      <c r="K156" s="12" t="s">
        <v>11</v>
      </c>
      <c r="L156" s="20">
        <v>43965</v>
      </c>
    </row>
    <row r="157" spans="1:12" ht="93.75" x14ac:dyDescent="0.25">
      <c r="A157" s="22">
        <v>154</v>
      </c>
      <c r="B157" s="12" t="s">
        <v>39</v>
      </c>
      <c r="C157" s="12" t="s">
        <v>15</v>
      </c>
      <c r="D157" s="12" t="s">
        <v>14</v>
      </c>
      <c r="E157" s="18" t="s">
        <v>654</v>
      </c>
      <c r="F157" s="12" t="s">
        <v>597</v>
      </c>
      <c r="G157" s="19">
        <v>3288.74</v>
      </c>
      <c r="H157" s="20">
        <v>44012</v>
      </c>
      <c r="I157" s="12" t="s">
        <v>653</v>
      </c>
      <c r="J157" s="21" t="s">
        <v>1055</v>
      </c>
      <c r="K157" s="12" t="s">
        <v>11</v>
      </c>
      <c r="L157" s="20">
        <v>43965</v>
      </c>
    </row>
    <row r="158" spans="1:12" ht="93.75" x14ac:dyDescent="0.25">
      <c r="A158" s="22">
        <v>155</v>
      </c>
      <c r="B158" s="12" t="s">
        <v>39</v>
      </c>
      <c r="C158" s="12" t="s">
        <v>15</v>
      </c>
      <c r="D158" s="12" t="s">
        <v>14</v>
      </c>
      <c r="E158" s="18" t="s">
        <v>652</v>
      </c>
      <c r="F158" s="12" t="s">
        <v>598</v>
      </c>
      <c r="G158" s="19">
        <v>2988</v>
      </c>
      <c r="H158" s="20">
        <v>44012</v>
      </c>
      <c r="I158" s="12" t="s">
        <v>280</v>
      </c>
      <c r="J158" s="21" t="s">
        <v>1055</v>
      </c>
      <c r="K158" s="12" t="s">
        <v>11</v>
      </c>
      <c r="L158" s="20">
        <v>43969</v>
      </c>
    </row>
    <row r="159" spans="1:12" ht="93.75" x14ac:dyDescent="0.25">
      <c r="A159" s="22">
        <v>156</v>
      </c>
      <c r="B159" s="12" t="s">
        <v>39</v>
      </c>
      <c r="C159" s="12" t="s">
        <v>15</v>
      </c>
      <c r="D159" s="12" t="s">
        <v>14</v>
      </c>
      <c r="E159" s="18" t="s">
        <v>650</v>
      </c>
      <c r="F159" s="12" t="s">
        <v>599</v>
      </c>
      <c r="G159" s="19">
        <v>105000</v>
      </c>
      <c r="H159" s="20">
        <v>44012</v>
      </c>
      <c r="I159" s="12" t="s">
        <v>651</v>
      </c>
      <c r="J159" s="21" t="s">
        <v>1055</v>
      </c>
      <c r="K159" s="12" t="s">
        <v>11</v>
      </c>
      <c r="L159" s="20">
        <v>43970</v>
      </c>
    </row>
    <row r="160" spans="1:12" ht="93.75" x14ac:dyDescent="0.25">
      <c r="A160" s="22">
        <v>157</v>
      </c>
      <c r="B160" s="12" t="s">
        <v>39</v>
      </c>
      <c r="C160" s="12" t="s">
        <v>15</v>
      </c>
      <c r="D160" s="12" t="s">
        <v>14</v>
      </c>
      <c r="E160" s="18" t="s">
        <v>721</v>
      </c>
      <c r="F160" s="12" t="s">
        <v>559</v>
      </c>
      <c r="G160" s="19">
        <v>6985</v>
      </c>
      <c r="H160" s="20">
        <v>44012</v>
      </c>
      <c r="I160" s="12" t="s">
        <v>720</v>
      </c>
      <c r="J160" s="21" t="s">
        <v>1055</v>
      </c>
      <c r="K160" s="12" t="s">
        <v>11</v>
      </c>
      <c r="L160" s="20">
        <v>43970</v>
      </c>
    </row>
    <row r="161" spans="1:12" ht="93.75" x14ac:dyDescent="0.25">
      <c r="A161" s="22">
        <v>158</v>
      </c>
      <c r="B161" s="12" t="s">
        <v>39</v>
      </c>
      <c r="C161" s="12" t="s">
        <v>15</v>
      </c>
      <c r="D161" s="12" t="s">
        <v>14</v>
      </c>
      <c r="E161" s="18" t="s">
        <v>649</v>
      </c>
      <c r="F161" s="12" t="s">
        <v>600</v>
      </c>
      <c r="G161" s="19">
        <v>7400</v>
      </c>
      <c r="H161" s="20">
        <v>44012</v>
      </c>
      <c r="I161" s="12" t="s">
        <v>345</v>
      </c>
      <c r="J161" s="21" t="s">
        <v>1055</v>
      </c>
      <c r="K161" s="12" t="s">
        <v>11</v>
      </c>
      <c r="L161" s="20">
        <v>43971</v>
      </c>
    </row>
    <row r="162" spans="1:12" ht="93.75" x14ac:dyDescent="0.25">
      <c r="A162" s="22">
        <v>159</v>
      </c>
      <c r="B162" s="12" t="s">
        <v>39</v>
      </c>
      <c r="C162" s="12" t="s">
        <v>15</v>
      </c>
      <c r="D162" s="12" t="s">
        <v>14</v>
      </c>
      <c r="E162" s="18" t="s">
        <v>601</v>
      </c>
      <c r="F162" s="12" t="s">
        <v>592</v>
      </c>
      <c r="G162" s="19">
        <v>7212.8</v>
      </c>
      <c r="H162" s="20">
        <v>44196</v>
      </c>
      <c r="I162" s="12" t="s">
        <v>348</v>
      </c>
      <c r="J162" s="21" t="s">
        <v>1055</v>
      </c>
      <c r="K162" s="12" t="s">
        <v>11</v>
      </c>
      <c r="L162" s="20">
        <v>43972</v>
      </c>
    </row>
    <row r="163" spans="1:12" ht="93.75" x14ac:dyDescent="0.25">
      <c r="A163" s="22">
        <v>160</v>
      </c>
      <c r="B163" s="12" t="s">
        <v>39</v>
      </c>
      <c r="C163" s="12" t="s">
        <v>15</v>
      </c>
      <c r="D163" s="12" t="s">
        <v>14</v>
      </c>
      <c r="E163" s="18" t="s">
        <v>602</v>
      </c>
      <c r="F163" s="12" t="s">
        <v>592</v>
      </c>
      <c r="G163" s="19">
        <v>9077.4</v>
      </c>
      <c r="H163" s="20">
        <v>44196</v>
      </c>
      <c r="I163" s="12" t="s">
        <v>348</v>
      </c>
      <c r="J163" s="21" t="s">
        <v>1055</v>
      </c>
      <c r="K163" s="12" t="s">
        <v>11</v>
      </c>
      <c r="L163" s="20">
        <v>43972</v>
      </c>
    </row>
    <row r="164" spans="1:12" ht="93.75" x14ac:dyDescent="0.25">
      <c r="A164" s="22">
        <v>161</v>
      </c>
      <c r="B164" s="12" t="s">
        <v>39</v>
      </c>
      <c r="C164" s="12" t="s">
        <v>15</v>
      </c>
      <c r="D164" s="12" t="s">
        <v>14</v>
      </c>
      <c r="E164" s="18" t="s">
        <v>603</v>
      </c>
      <c r="F164" s="12" t="s">
        <v>592</v>
      </c>
      <c r="G164" s="19">
        <v>1468.12</v>
      </c>
      <c r="H164" s="20">
        <v>44196</v>
      </c>
      <c r="I164" s="12" t="s">
        <v>348</v>
      </c>
      <c r="J164" s="21" t="s">
        <v>1055</v>
      </c>
      <c r="K164" s="12" t="s">
        <v>11</v>
      </c>
      <c r="L164" s="20">
        <v>43972</v>
      </c>
    </row>
    <row r="165" spans="1:12" ht="93.75" x14ac:dyDescent="0.25">
      <c r="A165" s="22">
        <v>162</v>
      </c>
      <c r="B165" s="12" t="s">
        <v>39</v>
      </c>
      <c r="C165" s="12" t="s">
        <v>15</v>
      </c>
      <c r="D165" s="12" t="s">
        <v>14</v>
      </c>
      <c r="E165" s="18" t="s">
        <v>604</v>
      </c>
      <c r="F165" s="12" t="s">
        <v>592</v>
      </c>
      <c r="G165" s="19">
        <v>2863.68</v>
      </c>
      <c r="H165" s="20">
        <v>44196</v>
      </c>
      <c r="I165" s="12" t="s">
        <v>348</v>
      </c>
      <c r="J165" s="21" t="s">
        <v>1055</v>
      </c>
      <c r="K165" s="12" t="s">
        <v>11</v>
      </c>
      <c r="L165" s="20">
        <v>43972</v>
      </c>
    </row>
    <row r="166" spans="1:12" ht="93.75" x14ac:dyDescent="0.25">
      <c r="A166" s="22">
        <v>163</v>
      </c>
      <c r="B166" s="12" t="s">
        <v>39</v>
      </c>
      <c r="C166" s="12" t="s">
        <v>15</v>
      </c>
      <c r="D166" s="12" t="s">
        <v>14</v>
      </c>
      <c r="E166" s="18" t="s">
        <v>605</v>
      </c>
      <c r="F166" s="12" t="s">
        <v>592</v>
      </c>
      <c r="G166" s="19">
        <v>31148.959999999999</v>
      </c>
      <c r="H166" s="20">
        <v>44196</v>
      </c>
      <c r="I166" s="12" t="s">
        <v>348</v>
      </c>
      <c r="J166" s="21" t="s">
        <v>1055</v>
      </c>
      <c r="K166" s="12" t="s">
        <v>11</v>
      </c>
      <c r="L166" s="20">
        <v>43972</v>
      </c>
    </row>
    <row r="167" spans="1:12" ht="93.75" x14ac:dyDescent="0.25">
      <c r="A167" s="22">
        <v>164</v>
      </c>
      <c r="B167" s="12" t="s">
        <v>39</v>
      </c>
      <c r="C167" s="12" t="s">
        <v>15</v>
      </c>
      <c r="D167" s="12" t="s">
        <v>14</v>
      </c>
      <c r="E167" s="18" t="s">
        <v>606</v>
      </c>
      <c r="F167" s="12" t="s">
        <v>592</v>
      </c>
      <c r="G167" s="19">
        <v>9523.5</v>
      </c>
      <c r="H167" s="20">
        <v>44196</v>
      </c>
      <c r="I167" s="12" t="s">
        <v>348</v>
      </c>
      <c r="J167" s="21" t="s">
        <v>1055</v>
      </c>
      <c r="K167" s="12" t="s">
        <v>11</v>
      </c>
      <c r="L167" s="20">
        <v>43972</v>
      </c>
    </row>
    <row r="168" spans="1:12" ht="93.75" x14ac:dyDescent="0.25">
      <c r="A168" s="22">
        <v>165</v>
      </c>
      <c r="B168" s="12" t="s">
        <v>39</v>
      </c>
      <c r="C168" s="12" t="s">
        <v>15</v>
      </c>
      <c r="D168" s="12" t="s">
        <v>14</v>
      </c>
      <c r="E168" s="18" t="s">
        <v>607</v>
      </c>
      <c r="F168" s="12" t="s">
        <v>592</v>
      </c>
      <c r="G168" s="19">
        <v>8360.3799999999992</v>
      </c>
      <c r="H168" s="20">
        <v>44196</v>
      </c>
      <c r="I168" s="12" t="s">
        <v>348</v>
      </c>
      <c r="J168" s="21" t="s">
        <v>1055</v>
      </c>
      <c r="K168" s="12" t="s">
        <v>11</v>
      </c>
      <c r="L168" s="20">
        <v>43972</v>
      </c>
    </row>
    <row r="169" spans="1:12" ht="93.75" x14ac:dyDescent="0.25">
      <c r="A169" s="22">
        <v>166</v>
      </c>
      <c r="B169" s="12" t="s">
        <v>39</v>
      </c>
      <c r="C169" s="12" t="s">
        <v>15</v>
      </c>
      <c r="D169" s="12" t="s">
        <v>14</v>
      </c>
      <c r="E169" s="18" t="s">
        <v>608</v>
      </c>
      <c r="F169" s="12" t="s">
        <v>592</v>
      </c>
      <c r="G169" s="19">
        <v>17555.64</v>
      </c>
      <c r="H169" s="20">
        <v>44196</v>
      </c>
      <c r="I169" s="12" t="s">
        <v>348</v>
      </c>
      <c r="J169" s="21" t="s">
        <v>1055</v>
      </c>
      <c r="K169" s="12" t="s">
        <v>11</v>
      </c>
      <c r="L169" s="20">
        <v>43972</v>
      </c>
    </row>
    <row r="170" spans="1:12" ht="93.75" x14ac:dyDescent="0.25">
      <c r="A170" s="22">
        <v>167</v>
      </c>
      <c r="B170" s="12" t="s">
        <v>39</v>
      </c>
      <c r="C170" s="12" t="s">
        <v>15</v>
      </c>
      <c r="D170" s="12" t="s">
        <v>14</v>
      </c>
      <c r="E170" s="18" t="s">
        <v>609</v>
      </c>
      <c r="F170" s="12" t="s">
        <v>592</v>
      </c>
      <c r="G170" s="19">
        <v>7960.73</v>
      </c>
      <c r="H170" s="20">
        <v>44196</v>
      </c>
      <c r="I170" s="12" t="s">
        <v>348</v>
      </c>
      <c r="J170" s="21" t="s">
        <v>1055</v>
      </c>
      <c r="K170" s="12" t="s">
        <v>11</v>
      </c>
      <c r="L170" s="20">
        <v>43972</v>
      </c>
    </row>
    <row r="171" spans="1:12" ht="93.75" x14ac:dyDescent="0.25">
      <c r="A171" s="22">
        <v>168</v>
      </c>
      <c r="B171" s="12" t="s">
        <v>39</v>
      </c>
      <c r="C171" s="12" t="s">
        <v>15</v>
      </c>
      <c r="D171" s="12" t="s">
        <v>14</v>
      </c>
      <c r="E171" s="18" t="s">
        <v>610</v>
      </c>
      <c r="F171" s="12" t="s">
        <v>592</v>
      </c>
      <c r="G171" s="19">
        <v>1502.98</v>
      </c>
      <c r="H171" s="20">
        <v>44196</v>
      </c>
      <c r="I171" s="12" t="s">
        <v>348</v>
      </c>
      <c r="J171" s="21" t="s">
        <v>1055</v>
      </c>
      <c r="K171" s="12" t="s">
        <v>11</v>
      </c>
      <c r="L171" s="20">
        <v>43972</v>
      </c>
    </row>
    <row r="172" spans="1:12" ht="93.75" x14ac:dyDescent="0.25">
      <c r="A172" s="22">
        <v>169</v>
      </c>
      <c r="B172" s="12" t="s">
        <v>39</v>
      </c>
      <c r="C172" s="12" t="s">
        <v>15</v>
      </c>
      <c r="D172" s="12" t="s">
        <v>14</v>
      </c>
      <c r="E172" s="18" t="s">
        <v>557</v>
      </c>
      <c r="F172" s="12" t="s">
        <v>558</v>
      </c>
      <c r="G172" s="19">
        <v>25100</v>
      </c>
      <c r="H172" s="20">
        <v>44012</v>
      </c>
      <c r="I172" s="12" t="s">
        <v>556</v>
      </c>
      <c r="J172" s="21" t="s">
        <v>1055</v>
      </c>
      <c r="K172" s="12" t="s">
        <v>11</v>
      </c>
      <c r="L172" s="20">
        <v>43972</v>
      </c>
    </row>
    <row r="173" spans="1:12" ht="93.75" x14ac:dyDescent="0.25">
      <c r="A173" s="22">
        <v>170</v>
      </c>
      <c r="B173" s="12" t="s">
        <v>39</v>
      </c>
      <c r="C173" s="12" t="s">
        <v>15</v>
      </c>
      <c r="D173" s="12" t="s">
        <v>14</v>
      </c>
      <c r="E173" s="18" t="s">
        <v>698</v>
      </c>
      <c r="F173" s="12" t="s">
        <v>611</v>
      </c>
      <c r="G173" s="19">
        <v>36000</v>
      </c>
      <c r="H173" s="20">
        <v>44196</v>
      </c>
      <c r="I173" s="12" t="s">
        <v>38</v>
      </c>
      <c r="J173" s="21" t="s">
        <v>1055</v>
      </c>
      <c r="K173" s="12" t="s">
        <v>11</v>
      </c>
      <c r="L173" s="20">
        <v>43973</v>
      </c>
    </row>
    <row r="174" spans="1:12" ht="93.75" x14ac:dyDescent="0.25">
      <c r="A174" s="22">
        <v>171</v>
      </c>
      <c r="B174" s="12" t="s">
        <v>39</v>
      </c>
      <c r="C174" s="12" t="s">
        <v>15</v>
      </c>
      <c r="D174" s="12" t="s">
        <v>14</v>
      </c>
      <c r="E174" s="18" t="s">
        <v>765</v>
      </c>
      <c r="F174" s="12" t="s">
        <v>561</v>
      </c>
      <c r="G174" s="19">
        <v>47820</v>
      </c>
      <c r="H174" s="20">
        <v>44012</v>
      </c>
      <c r="I174" s="12" t="s">
        <v>560</v>
      </c>
      <c r="J174" s="21" t="s">
        <v>1055</v>
      </c>
      <c r="K174" s="12" t="s">
        <v>11</v>
      </c>
      <c r="L174" s="20">
        <v>43973</v>
      </c>
    </row>
    <row r="175" spans="1:12" ht="93.75" x14ac:dyDescent="0.25">
      <c r="A175" s="22">
        <v>172</v>
      </c>
      <c r="B175" s="12" t="s">
        <v>39</v>
      </c>
      <c r="C175" s="12" t="s">
        <v>15</v>
      </c>
      <c r="D175" s="12" t="s">
        <v>14</v>
      </c>
      <c r="E175" s="18" t="s">
        <v>848</v>
      </c>
      <c r="F175" s="12" t="s">
        <v>846</v>
      </c>
      <c r="G175" s="19">
        <v>16250</v>
      </c>
      <c r="H175" s="20">
        <v>44196</v>
      </c>
      <c r="I175" s="12" t="s">
        <v>847</v>
      </c>
      <c r="J175" s="21" t="s">
        <v>1055</v>
      </c>
      <c r="K175" s="12" t="s">
        <v>11</v>
      </c>
      <c r="L175" s="20">
        <v>43977</v>
      </c>
    </row>
    <row r="176" spans="1:12" ht="93.75" x14ac:dyDescent="0.25">
      <c r="A176" s="22">
        <v>173</v>
      </c>
      <c r="B176" s="12" t="s">
        <v>39</v>
      </c>
      <c r="C176" s="12" t="s">
        <v>15</v>
      </c>
      <c r="D176" s="12" t="s">
        <v>14</v>
      </c>
      <c r="E176" s="18" t="s">
        <v>852</v>
      </c>
      <c r="F176" s="12" t="s">
        <v>853</v>
      </c>
      <c r="G176" s="19">
        <v>34450</v>
      </c>
      <c r="H176" s="20">
        <v>44196</v>
      </c>
      <c r="I176" s="12" t="s">
        <v>677</v>
      </c>
      <c r="J176" s="21" t="s">
        <v>1055</v>
      </c>
      <c r="K176" s="12" t="s">
        <v>11</v>
      </c>
      <c r="L176" s="20">
        <v>43979</v>
      </c>
    </row>
    <row r="177" spans="1:12" ht="93.75" x14ac:dyDescent="0.25">
      <c r="A177" s="22">
        <v>174</v>
      </c>
      <c r="B177" s="12" t="s">
        <v>39</v>
      </c>
      <c r="C177" s="12" t="s">
        <v>15</v>
      </c>
      <c r="D177" s="12" t="s">
        <v>14</v>
      </c>
      <c r="E177" s="18" t="s">
        <v>697</v>
      </c>
      <c r="F177" s="12" t="s">
        <v>592</v>
      </c>
      <c r="G177" s="19">
        <v>14732</v>
      </c>
      <c r="H177" s="20">
        <v>44196</v>
      </c>
      <c r="I177" s="12" t="s">
        <v>350</v>
      </c>
      <c r="J177" s="21" t="s">
        <v>1055</v>
      </c>
      <c r="K177" s="12" t="s">
        <v>11</v>
      </c>
      <c r="L177" s="20">
        <v>43979</v>
      </c>
    </row>
    <row r="178" spans="1:12" ht="93.75" x14ac:dyDescent="0.25">
      <c r="A178" s="22">
        <v>175</v>
      </c>
      <c r="B178" s="12" t="s">
        <v>39</v>
      </c>
      <c r="C178" s="12" t="s">
        <v>15</v>
      </c>
      <c r="D178" s="12" t="s">
        <v>14</v>
      </c>
      <c r="E178" s="18" t="s">
        <v>695</v>
      </c>
      <c r="F178" s="12" t="s">
        <v>612</v>
      </c>
      <c r="G178" s="19">
        <v>8000</v>
      </c>
      <c r="H178" s="20">
        <v>44196</v>
      </c>
      <c r="I178" s="12" t="s">
        <v>696</v>
      </c>
      <c r="J178" s="21" t="s">
        <v>1055</v>
      </c>
      <c r="K178" s="12" t="s">
        <v>11</v>
      </c>
      <c r="L178" s="20">
        <v>43980</v>
      </c>
    </row>
    <row r="179" spans="1:12" ht="93.75" x14ac:dyDescent="0.25">
      <c r="A179" s="22">
        <v>176</v>
      </c>
      <c r="B179" s="12" t="s">
        <v>39</v>
      </c>
      <c r="C179" s="12" t="s">
        <v>15</v>
      </c>
      <c r="D179" s="12" t="s">
        <v>14</v>
      </c>
      <c r="E179" s="18" t="s">
        <v>613</v>
      </c>
      <c r="F179" s="12" t="s">
        <v>592</v>
      </c>
      <c r="G179" s="19">
        <v>30311.08</v>
      </c>
      <c r="H179" s="20">
        <v>44196</v>
      </c>
      <c r="I179" s="12" t="s">
        <v>689</v>
      </c>
      <c r="J179" s="21" t="s">
        <v>1055</v>
      </c>
      <c r="K179" s="12" t="s">
        <v>11</v>
      </c>
      <c r="L179" s="20">
        <v>43980</v>
      </c>
    </row>
    <row r="180" spans="1:12" ht="93.75" x14ac:dyDescent="0.25">
      <c r="A180" s="22">
        <v>177</v>
      </c>
      <c r="B180" s="12" t="s">
        <v>39</v>
      </c>
      <c r="C180" s="12" t="s">
        <v>15</v>
      </c>
      <c r="D180" s="12" t="s">
        <v>14</v>
      </c>
      <c r="E180" s="18" t="s">
        <v>614</v>
      </c>
      <c r="F180" s="12" t="s">
        <v>592</v>
      </c>
      <c r="G180" s="19">
        <v>17092.560000000001</v>
      </c>
      <c r="H180" s="20">
        <v>44196</v>
      </c>
      <c r="I180" s="12" t="s">
        <v>690</v>
      </c>
      <c r="J180" s="21" t="s">
        <v>1055</v>
      </c>
      <c r="K180" s="12" t="s">
        <v>11</v>
      </c>
      <c r="L180" s="20">
        <v>43980</v>
      </c>
    </row>
    <row r="181" spans="1:12" ht="93.75" x14ac:dyDescent="0.25">
      <c r="A181" s="22">
        <v>178</v>
      </c>
      <c r="B181" s="12" t="s">
        <v>39</v>
      </c>
      <c r="C181" s="12" t="s">
        <v>15</v>
      </c>
      <c r="D181" s="12" t="s">
        <v>14</v>
      </c>
      <c r="E181" s="18" t="s">
        <v>615</v>
      </c>
      <c r="F181" s="12" t="s">
        <v>592</v>
      </c>
      <c r="G181" s="19">
        <v>958.75</v>
      </c>
      <c r="H181" s="20">
        <v>44196</v>
      </c>
      <c r="I181" s="12" t="s">
        <v>691</v>
      </c>
      <c r="J181" s="21" t="s">
        <v>1055</v>
      </c>
      <c r="K181" s="12" t="s">
        <v>11</v>
      </c>
      <c r="L181" s="20">
        <v>43980</v>
      </c>
    </row>
    <row r="182" spans="1:12" ht="93.75" x14ac:dyDescent="0.25">
      <c r="A182" s="22">
        <v>179</v>
      </c>
      <c r="B182" s="12" t="s">
        <v>39</v>
      </c>
      <c r="C182" s="12" t="s">
        <v>15</v>
      </c>
      <c r="D182" s="12" t="s">
        <v>14</v>
      </c>
      <c r="E182" s="18" t="s">
        <v>616</v>
      </c>
      <c r="F182" s="12" t="s">
        <v>592</v>
      </c>
      <c r="G182" s="19">
        <v>4457.99</v>
      </c>
      <c r="H182" s="20">
        <v>44196</v>
      </c>
      <c r="I182" s="12" t="s">
        <v>692</v>
      </c>
      <c r="J182" s="21" t="s">
        <v>1055</v>
      </c>
      <c r="K182" s="12" t="s">
        <v>11</v>
      </c>
      <c r="L182" s="20">
        <v>43980</v>
      </c>
    </row>
    <row r="183" spans="1:12" ht="93.75" x14ac:dyDescent="0.25">
      <c r="A183" s="22">
        <v>180</v>
      </c>
      <c r="B183" s="12" t="s">
        <v>39</v>
      </c>
      <c r="C183" s="12" t="s">
        <v>15</v>
      </c>
      <c r="D183" s="12" t="s">
        <v>14</v>
      </c>
      <c r="E183" s="18" t="s">
        <v>617</v>
      </c>
      <c r="F183" s="12" t="s">
        <v>592</v>
      </c>
      <c r="G183" s="19">
        <v>692.7</v>
      </c>
      <c r="H183" s="20">
        <v>44196</v>
      </c>
      <c r="I183" s="12" t="s">
        <v>693</v>
      </c>
      <c r="J183" s="21" t="s">
        <v>1055</v>
      </c>
      <c r="K183" s="12" t="s">
        <v>11</v>
      </c>
      <c r="L183" s="20">
        <v>43980</v>
      </c>
    </row>
    <row r="184" spans="1:12" ht="93.75" x14ac:dyDescent="0.25">
      <c r="A184" s="22">
        <v>181</v>
      </c>
      <c r="B184" s="12" t="s">
        <v>39</v>
      </c>
      <c r="C184" s="12" t="s">
        <v>15</v>
      </c>
      <c r="D184" s="12" t="s">
        <v>14</v>
      </c>
      <c r="E184" s="18" t="s">
        <v>618</v>
      </c>
      <c r="F184" s="12" t="s">
        <v>592</v>
      </c>
      <c r="G184" s="19">
        <v>306.85000000000002</v>
      </c>
      <c r="H184" s="20">
        <v>44196</v>
      </c>
      <c r="I184" s="12" t="s">
        <v>694</v>
      </c>
      <c r="J184" s="21" t="s">
        <v>1055</v>
      </c>
      <c r="K184" s="12" t="s">
        <v>11</v>
      </c>
      <c r="L184" s="20">
        <v>43980</v>
      </c>
    </row>
    <row r="185" spans="1:12" ht="93.75" x14ac:dyDescent="0.25">
      <c r="A185" s="22">
        <v>182</v>
      </c>
      <c r="B185" s="12" t="s">
        <v>39</v>
      </c>
      <c r="C185" s="12" t="s">
        <v>15</v>
      </c>
      <c r="D185" s="12" t="s">
        <v>14</v>
      </c>
      <c r="E185" s="18" t="s">
        <v>619</v>
      </c>
      <c r="F185" s="12" t="s">
        <v>592</v>
      </c>
      <c r="G185" s="19">
        <v>6765.59</v>
      </c>
      <c r="H185" s="20">
        <v>44196</v>
      </c>
      <c r="I185" s="12" t="s">
        <v>688</v>
      </c>
      <c r="J185" s="21" t="s">
        <v>1055</v>
      </c>
      <c r="K185" s="12" t="s">
        <v>11</v>
      </c>
      <c r="L185" s="20">
        <v>43980</v>
      </c>
    </row>
    <row r="186" spans="1:12" ht="93.75" x14ac:dyDescent="0.25">
      <c r="A186" s="22">
        <v>183</v>
      </c>
      <c r="B186" s="12" t="s">
        <v>39</v>
      </c>
      <c r="C186" s="12" t="s">
        <v>15</v>
      </c>
      <c r="D186" s="12" t="s">
        <v>14</v>
      </c>
      <c r="E186" s="18" t="s">
        <v>686</v>
      </c>
      <c r="F186" s="12" t="s">
        <v>620</v>
      </c>
      <c r="G186" s="19">
        <v>74382</v>
      </c>
      <c r="H186" s="20">
        <v>44196</v>
      </c>
      <c r="I186" s="12" t="s">
        <v>687</v>
      </c>
      <c r="J186" s="21" t="s">
        <v>1055</v>
      </c>
      <c r="K186" s="12" t="s">
        <v>11</v>
      </c>
      <c r="L186" s="20">
        <v>43983</v>
      </c>
    </row>
    <row r="187" spans="1:12" ht="93.75" x14ac:dyDescent="0.25">
      <c r="A187" s="22">
        <v>184</v>
      </c>
      <c r="B187" s="12" t="s">
        <v>39</v>
      </c>
      <c r="C187" s="12" t="s">
        <v>15</v>
      </c>
      <c r="D187" s="12" t="s">
        <v>14</v>
      </c>
      <c r="E187" s="18" t="s">
        <v>685</v>
      </c>
      <c r="F187" s="12" t="s">
        <v>620</v>
      </c>
      <c r="G187" s="19">
        <v>96520</v>
      </c>
      <c r="H187" s="20">
        <v>44196</v>
      </c>
      <c r="I187" s="12" t="s">
        <v>684</v>
      </c>
      <c r="J187" s="21" t="s">
        <v>1055</v>
      </c>
      <c r="K187" s="12" t="s">
        <v>11</v>
      </c>
      <c r="L187" s="20">
        <v>43983</v>
      </c>
    </row>
    <row r="188" spans="1:12" ht="93.75" x14ac:dyDescent="0.25">
      <c r="A188" s="22">
        <v>185</v>
      </c>
      <c r="B188" s="12" t="s">
        <v>39</v>
      </c>
      <c r="C188" s="12" t="s">
        <v>15</v>
      </c>
      <c r="D188" s="12" t="s">
        <v>14</v>
      </c>
      <c r="E188" s="18" t="s">
        <v>622</v>
      </c>
      <c r="F188" s="12" t="s">
        <v>621</v>
      </c>
      <c r="G188" s="19">
        <v>6188.94</v>
      </c>
      <c r="H188" s="20">
        <v>44196</v>
      </c>
      <c r="I188" s="12" t="s">
        <v>276</v>
      </c>
      <c r="J188" s="21" t="s">
        <v>1055</v>
      </c>
      <c r="K188" s="12" t="s">
        <v>11</v>
      </c>
      <c r="L188" s="20">
        <v>43983</v>
      </c>
    </row>
    <row r="189" spans="1:12" ht="93.75" x14ac:dyDescent="0.25">
      <c r="A189" s="22">
        <v>186</v>
      </c>
      <c r="B189" s="12" t="s">
        <v>39</v>
      </c>
      <c r="C189" s="12" t="s">
        <v>15</v>
      </c>
      <c r="D189" s="12" t="s">
        <v>14</v>
      </c>
      <c r="E189" s="18" t="s">
        <v>623</v>
      </c>
      <c r="F189" s="12" t="s">
        <v>624</v>
      </c>
      <c r="G189" s="19">
        <v>4806</v>
      </c>
      <c r="H189" s="20">
        <v>44196</v>
      </c>
      <c r="I189" s="12" t="s">
        <v>276</v>
      </c>
      <c r="J189" s="21" t="s">
        <v>1055</v>
      </c>
      <c r="K189" s="12" t="s">
        <v>11</v>
      </c>
      <c r="L189" s="20">
        <v>43984</v>
      </c>
    </row>
    <row r="190" spans="1:12" ht="93.75" x14ac:dyDescent="0.25">
      <c r="A190" s="22">
        <v>187</v>
      </c>
      <c r="B190" s="12" t="s">
        <v>39</v>
      </c>
      <c r="C190" s="12" t="s">
        <v>15</v>
      </c>
      <c r="D190" s="12" t="s">
        <v>14</v>
      </c>
      <c r="E190" s="18" t="s">
        <v>626</v>
      </c>
      <c r="F190" s="12" t="s">
        <v>625</v>
      </c>
      <c r="G190" s="19">
        <v>39674</v>
      </c>
      <c r="H190" s="20">
        <v>44196</v>
      </c>
      <c r="I190" s="12" t="s">
        <v>278</v>
      </c>
      <c r="J190" s="21" t="s">
        <v>1055</v>
      </c>
      <c r="K190" s="12" t="s">
        <v>11</v>
      </c>
      <c r="L190" s="20">
        <v>43984</v>
      </c>
    </row>
    <row r="191" spans="1:12" ht="93.75" x14ac:dyDescent="0.25">
      <c r="A191" s="22">
        <v>188</v>
      </c>
      <c r="B191" s="12" t="s">
        <v>39</v>
      </c>
      <c r="C191" s="12" t="s">
        <v>15</v>
      </c>
      <c r="D191" s="12" t="s">
        <v>14</v>
      </c>
      <c r="E191" s="18" t="s">
        <v>849</v>
      </c>
      <c r="F191" s="12" t="s">
        <v>846</v>
      </c>
      <c r="G191" s="19">
        <v>16250</v>
      </c>
      <c r="H191" s="20">
        <v>44196</v>
      </c>
      <c r="I191" s="12" t="s">
        <v>847</v>
      </c>
      <c r="J191" s="21" t="s">
        <v>1055</v>
      </c>
      <c r="K191" s="12" t="s">
        <v>11</v>
      </c>
      <c r="L191" s="20">
        <v>43985</v>
      </c>
    </row>
    <row r="192" spans="1:12" ht="93.75" x14ac:dyDescent="0.25">
      <c r="A192" s="22">
        <v>189</v>
      </c>
      <c r="B192" s="12" t="s">
        <v>39</v>
      </c>
      <c r="C192" s="12" t="s">
        <v>15</v>
      </c>
      <c r="D192" s="12" t="s">
        <v>14</v>
      </c>
      <c r="E192" s="18" t="s">
        <v>627</v>
      </c>
      <c r="F192" s="12" t="s">
        <v>625</v>
      </c>
      <c r="G192" s="19">
        <v>6974.5</v>
      </c>
      <c r="H192" s="20">
        <v>44196</v>
      </c>
      <c r="I192" s="12" t="s">
        <v>276</v>
      </c>
      <c r="J192" s="21" t="s">
        <v>1055</v>
      </c>
      <c r="K192" s="12" t="s">
        <v>11</v>
      </c>
      <c r="L192" s="20">
        <v>43985</v>
      </c>
    </row>
    <row r="193" spans="1:12" ht="93.75" x14ac:dyDescent="0.25">
      <c r="A193" s="22">
        <v>190</v>
      </c>
      <c r="B193" s="12" t="s">
        <v>39</v>
      </c>
      <c r="C193" s="12" t="s">
        <v>15</v>
      </c>
      <c r="D193" s="12" t="s">
        <v>14</v>
      </c>
      <c r="E193" s="18" t="s">
        <v>628</v>
      </c>
      <c r="F193" s="12" t="s">
        <v>625</v>
      </c>
      <c r="G193" s="19">
        <v>19068.84</v>
      </c>
      <c r="H193" s="20">
        <v>44196</v>
      </c>
      <c r="I193" s="12" t="s">
        <v>276</v>
      </c>
      <c r="J193" s="21" t="s">
        <v>1055</v>
      </c>
      <c r="K193" s="12" t="s">
        <v>11</v>
      </c>
      <c r="L193" s="20">
        <v>43985</v>
      </c>
    </row>
    <row r="194" spans="1:12" ht="93.75" x14ac:dyDescent="0.25">
      <c r="A194" s="22">
        <v>191</v>
      </c>
      <c r="B194" s="12" t="s">
        <v>39</v>
      </c>
      <c r="C194" s="12" t="s">
        <v>15</v>
      </c>
      <c r="D194" s="12" t="s">
        <v>14</v>
      </c>
      <c r="E194" s="18" t="s">
        <v>683</v>
      </c>
      <c r="F194" s="12" t="s">
        <v>611</v>
      </c>
      <c r="G194" s="19">
        <v>36000</v>
      </c>
      <c r="H194" s="20">
        <v>44196</v>
      </c>
      <c r="I194" s="12" t="s">
        <v>38</v>
      </c>
      <c r="J194" s="21" t="s">
        <v>1055</v>
      </c>
      <c r="K194" s="12" t="s">
        <v>11</v>
      </c>
      <c r="L194" s="20">
        <v>43985</v>
      </c>
    </row>
    <row r="195" spans="1:12" ht="93.75" x14ac:dyDescent="0.25">
      <c r="A195" s="22">
        <v>192</v>
      </c>
      <c r="B195" s="12" t="s">
        <v>39</v>
      </c>
      <c r="C195" s="12" t="s">
        <v>15</v>
      </c>
      <c r="D195" s="12" t="s">
        <v>14</v>
      </c>
      <c r="E195" s="18" t="s">
        <v>682</v>
      </c>
      <c r="F195" s="12" t="s">
        <v>591</v>
      </c>
      <c r="G195" s="19">
        <v>4913.6499999999996</v>
      </c>
      <c r="H195" s="20">
        <v>44196</v>
      </c>
      <c r="I195" s="12" t="s">
        <v>672</v>
      </c>
      <c r="J195" s="21" t="s">
        <v>1055</v>
      </c>
      <c r="K195" s="12" t="s">
        <v>11</v>
      </c>
      <c r="L195" s="20">
        <v>43986</v>
      </c>
    </row>
    <row r="196" spans="1:12" ht="93.75" x14ac:dyDescent="0.25">
      <c r="A196" s="22">
        <v>193</v>
      </c>
      <c r="B196" s="12" t="s">
        <v>39</v>
      </c>
      <c r="C196" s="12" t="s">
        <v>15</v>
      </c>
      <c r="D196" s="12" t="s">
        <v>14</v>
      </c>
      <c r="E196" s="18" t="s">
        <v>629</v>
      </c>
      <c r="F196" s="12" t="s">
        <v>592</v>
      </c>
      <c r="G196" s="19">
        <v>3696</v>
      </c>
      <c r="H196" s="20">
        <v>44196</v>
      </c>
      <c r="I196" s="12" t="s">
        <v>283</v>
      </c>
      <c r="J196" s="21" t="s">
        <v>1055</v>
      </c>
      <c r="K196" s="12" t="s">
        <v>11</v>
      </c>
      <c r="L196" s="20">
        <v>43992</v>
      </c>
    </row>
    <row r="197" spans="1:12" ht="93.75" x14ac:dyDescent="0.25">
      <c r="A197" s="22">
        <v>194</v>
      </c>
      <c r="B197" s="12" t="s">
        <v>39</v>
      </c>
      <c r="C197" s="12" t="s">
        <v>15</v>
      </c>
      <c r="D197" s="12" t="s">
        <v>14</v>
      </c>
      <c r="E197" s="18" t="s">
        <v>630</v>
      </c>
      <c r="F197" s="12" t="s">
        <v>592</v>
      </c>
      <c r="G197" s="19">
        <v>174.9</v>
      </c>
      <c r="H197" s="20">
        <v>44196</v>
      </c>
      <c r="I197" s="12" t="s">
        <v>640</v>
      </c>
      <c r="J197" s="21" t="s">
        <v>1055</v>
      </c>
      <c r="K197" s="12" t="s">
        <v>11</v>
      </c>
      <c r="L197" s="20">
        <v>43992</v>
      </c>
    </row>
    <row r="198" spans="1:12" ht="93.75" x14ac:dyDescent="0.25">
      <c r="A198" s="22">
        <v>195</v>
      </c>
      <c r="B198" s="12" t="s">
        <v>39</v>
      </c>
      <c r="C198" s="12" t="s">
        <v>15</v>
      </c>
      <c r="D198" s="12" t="s">
        <v>14</v>
      </c>
      <c r="E198" s="18" t="s">
        <v>631</v>
      </c>
      <c r="F198" s="12" t="s">
        <v>592</v>
      </c>
      <c r="G198" s="19">
        <v>13008</v>
      </c>
      <c r="H198" s="20">
        <v>44196</v>
      </c>
      <c r="I198" s="12" t="s">
        <v>641</v>
      </c>
      <c r="J198" s="21" t="s">
        <v>1055</v>
      </c>
      <c r="K198" s="12" t="s">
        <v>11</v>
      </c>
      <c r="L198" s="20">
        <v>43992</v>
      </c>
    </row>
    <row r="199" spans="1:12" ht="93.75" x14ac:dyDescent="0.25">
      <c r="A199" s="22">
        <v>196</v>
      </c>
      <c r="B199" s="12" t="s">
        <v>39</v>
      </c>
      <c r="C199" s="12" t="s">
        <v>15</v>
      </c>
      <c r="D199" s="12" t="s">
        <v>14</v>
      </c>
      <c r="E199" s="18" t="s">
        <v>632</v>
      </c>
      <c r="F199" s="12" t="s">
        <v>592</v>
      </c>
      <c r="G199" s="19">
        <v>7333</v>
      </c>
      <c r="H199" s="20">
        <v>44196</v>
      </c>
      <c r="I199" s="12" t="s">
        <v>642</v>
      </c>
      <c r="J199" s="21" t="s">
        <v>1055</v>
      </c>
      <c r="K199" s="12" t="s">
        <v>11</v>
      </c>
      <c r="L199" s="20">
        <v>43992</v>
      </c>
    </row>
    <row r="200" spans="1:12" ht="93.75" x14ac:dyDescent="0.25">
      <c r="A200" s="22">
        <v>197</v>
      </c>
      <c r="B200" s="12" t="s">
        <v>39</v>
      </c>
      <c r="C200" s="12" t="s">
        <v>15</v>
      </c>
      <c r="D200" s="12" t="s">
        <v>14</v>
      </c>
      <c r="E200" s="18" t="s">
        <v>633</v>
      </c>
      <c r="F200" s="12" t="s">
        <v>592</v>
      </c>
      <c r="G200" s="19">
        <v>146.1</v>
      </c>
      <c r="H200" s="20">
        <v>44196</v>
      </c>
      <c r="I200" s="12" t="s">
        <v>643</v>
      </c>
      <c r="J200" s="21" t="s">
        <v>1055</v>
      </c>
      <c r="K200" s="12" t="s">
        <v>11</v>
      </c>
      <c r="L200" s="20">
        <v>43992</v>
      </c>
    </row>
    <row r="201" spans="1:12" ht="93.75" x14ac:dyDescent="0.25">
      <c r="A201" s="22">
        <v>198</v>
      </c>
      <c r="B201" s="12" t="s">
        <v>39</v>
      </c>
      <c r="C201" s="12" t="s">
        <v>15</v>
      </c>
      <c r="D201" s="12" t="s">
        <v>14</v>
      </c>
      <c r="E201" s="18" t="s">
        <v>634</v>
      </c>
      <c r="F201" s="12" t="s">
        <v>592</v>
      </c>
      <c r="G201" s="19">
        <v>1040.96</v>
      </c>
      <c r="H201" s="20">
        <v>44196</v>
      </c>
      <c r="I201" s="12" t="s">
        <v>644</v>
      </c>
      <c r="J201" s="21" t="s">
        <v>1055</v>
      </c>
      <c r="K201" s="12" t="s">
        <v>11</v>
      </c>
      <c r="L201" s="20">
        <v>43992</v>
      </c>
    </row>
    <row r="202" spans="1:12" ht="93.75" x14ac:dyDescent="0.25">
      <c r="A202" s="22">
        <v>199</v>
      </c>
      <c r="B202" s="12" t="s">
        <v>39</v>
      </c>
      <c r="C202" s="12" t="s">
        <v>15</v>
      </c>
      <c r="D202" s="12" t="s">
        <v>14</v>
      </c>
      <c r="E202" s="18" t="s">
        <v>635</v>
      </c>
      <c r="F202" s="12" t="s">
        <v>592</v>
      </c>
      <c r="G202" s="19">
        <v>600</v>
      </c>
      <c r="H202" s="20">
        <v>44196</v>
      </c>
      <c r="I202" s="12" t="s">
        <v>645</v>
      </c>
      <c r="J202" s="21" t="s">
        <v>1055</v>
      </c>
      <c r="K202" s="12" t="s">
        <v>11</v>
      </c>
      <c r="L202" s="20">
        <v>43992</v>
      </c>
    </row>
    <row r="203" spans="1:12" ht="93.75" x14ac:dyDescent="0.25">
      <c r="A203" s="22">
        <v>200</v>
      </c>
      <c r="B203" s="12" t="s">
        <v>39</v>
      </c>
      <c r="C203" s="12" t="s">
        <v>15</v>
      </c>
      <c r="D203" s="12" t="s">
        <v>14</v>
      </c>
      <c r="E203" s="18" t="s">
        <v>636</v>
      </c>
      <c r="F203" s="12" t="s">
        <v>592</v>
      </c>
      <c r="G203" s="19">
        <v>14400</v>
      </c>
      <c r="H203" s="20">
        <v>44196</v>
      </c>
      <c r="I203" s="12" t="s">
        <v>646</v>
      </c>
      <c r="J203" s="21" t="s">
        <v>1055</v>
      </c>
      <c r="K203" s="12" t="s">
        <v>11</v>
      </c>
      <c r="L203" s="20">
        <v>43992</v>
      </c>
    </row>
    <row r="204" spans="1:12" ht="93.75" x14ac:dyDescent="0.25">
      <c r="A204" s="22">
        <v>201</v>
      </c>
      <c r="B204" s="12" t="s">
        <v>39</v>
      </c>
      <c r="C204" s="12" t="s">
        <v>15</v>
      </c>
      <c r="D204" s="12" t="s">
        <v>14</v>
      </c>
      <c r="E204" s="18" t="s">
        <v>563</v>
      </c>
      <c r="F204" s="12" t="s">
        <v>564</v>
      </c>
      <c r="G204" s="19">
        <v>19350</v>
      </c>
      <c r="H204" s="20">
        <v>44012</v>
      </c>
      <c r="I204" s="12" t="s">
        <v>562</v>
      </c>
      <c r="J204" s="21" t="s">
        <v>1055</v>
      </c>
      <c r="K204" s="12" t="s">
        <v>11</v>
      </c>
      <c r="L204" s="20">
        <v>43992</v>
      </c>
    </row>
    <row r="205" spans="1:12" ht="93.75" x14ac:dyDescent="0.25">
      <c r="A205" s="22">
        <v>202</v>
      </c>
      <c r="B205" s="12" t="s">
        <v>39</v>
      </c>
      <c r="C205" s="12" t="s">
        <v>15</v>
      </c>
      <c r="D205" s="12" t="s">
        <v>14</v>
      </c>
      <c r="E205" s="18" t="s">
        <v>766</v>
      </c>
      <c r="F205" s="12" t="s">
        <v>637</v>
      </c>
      <c r="G205" s="19">
        <v>23500</v>
      </c>
      <c r="H205" s="20">
        <v>44196</v>
      </c>
      <c r="I205" s="12" t="s">
        <v>345</v>
      </c>
      <c r="J205" s="21" t="s">
        <v>1055</v>
      </c>
      <c r="K205" s="12" t="s">
        <v>11</v>
      </c>
      <c r="L205" s="20">
        <v>43999</v>
      </c>
    </row>
    <row r="206" spans="1:12" ht="93.75" x14ac:dyDescent="0.25">
      <c r="A206" s="22">
        <v>203</v>
      </c>
      <c r="B206" s="12" t="s">
        <v>39</v>
      </c>
      <c r="C206" s="12" t="s">
        <v>15</v>
      </c>
      <c r="D206" s="12" t="s">
        <v>14</v>
      </c>
      <c r="E206" s="18" t="s">
        <v>681</v>
      </c>
      <c r="F206" s="12" t="s">
        <v>638</v>
      </c>
      <c r="G206" s="19">
        <v>288000</v>
      </c>
      <c r="H206" s="20">
        <v>44196</v>
      </c>
      <c r="I206" s="12" t="s">
        <v>345</v>
      </c>
      <c r="J206" s="21" t="s">
        <v>1055</v>
      </c>
      <c r="K206" s="12" t="s">
        <v>11</v>
      </c>
      <c r="L206" s="20">
        <v>44005</v>
      </c>
    </row>
    <row r="207" spans="1:12" ht="93.75" x14ac:dyDescent="0.25">
      <c r="A207" s="22">
        <v>204</v>
      </c>
      <c r="B207" s="12" t="s">
        <v>39</v>
      </c>
      <c r="C207" s="12" t="s">
        <v>15</v>
      </c>
      <c r="D207" s="12" t="s">
        <v>14</v>
      </c>
      <c r="E207" s="18" t="s">
        <v>707</v>
      </c>
      <c r="F207" s="12" t="s">
        <v>639</v>
      </c>
      <c r="G207" s="19">
        <v>10200</v>
      </c>
      <c r="H207" s="20">
        <v>44196</v>
      </c>
      <c r="I207" s="12" t="s">
        <v>706</v>
      </c>
      <c r="J207" s="21" t="s">
        <v>1055</v>
      </c>
      <c r="K207" s="12" t="s">
        <v>11</v>
      </c>
      <c r="L207" s="20">
        <v>44005</v>
      </c>
    </row>
    <row r="208" spans="1:12" ht="93.75" x14ac:dyDescent="0.25">
      <c r="A208" s="22">
        <v>205</v>
      </c>
      <c r="B208" s="12" t="s">
        <v>39</v>
      </c>
      <c r="C208" s="12" t="s">
        <v>15</v>
      </c>
      <c r="D208" s="12" t="s">
        <v>14</v>
      </c>
      <c r="E208" s="18" t="s">
        <v>680</v>
      </c>
      <c r="F208" s="12" t="s">
        <v>590</v>
      </c>
      <c r="G208" s="19">
        <v>40200</v>
      </c>
      <c r="H208" s="20">
        <v>44196</v>
      </c>
      <c r="I208" s="12" t="s">
        <v>662</v>
      </c>
      <c r="J208" s="21" t="s">
        <v>1055</v>
      </c>
      <c r="K208" s="12" t="s">
        <v>11</v>
      </c>
      <c r="L208" s="20">
        <v>44011</v>
      </c>
    </row>
    <row r="209" spans="1:12" ht="112.5" x14ac:dyDescent="0.25">
      <c r="A209" s="22">
        <v>206</v>
      </c>
      <c r="B209" s="12" t="s">
        <v>39</v>
      </c>
      <c r="C209" s="12" t="s">
        <v>15</v>
      </c>
      <c r="D209" s="12" t="s">
        <v>14</v>
      </c>
      <c r="E209" s="18" t="s">
        <v>679</v>
      </c>
      <c r="F209" s="12" t="s">
        <v>647</v>
      </c>
      <c r="G209" s="19">
        <v>1570</v>
      </c>
      <c r="H209" s="20">
        <v>44196</v>
      </c>
      <c r="I209" s="12" t="s">
        <v>662</v>
      </c>
      <c r="J209" s="21" t="s">
        <v>1055</v>
      </c>
      <c r="K209" s="12" t="s">
        <v>11</v>
      </c>
      <c r="L209" s="20">
        <v>44011</v>
      </c>
    </row>
    <row r="210" spans="1:12" ht="93.75" x14ac:dyDescent="0.25">
      <c r="A210" s="22">
        <v>207</v>
      </c>
      <c r="B210" s="12" t="s">
        <v>39</v>
      </c>
      <c r="C210" s="12" t="s">
        <v>15</v>
      </c>
      <c r="D210" s="12" t="s">
        <v>14</v>
      </c>
      <c r="E210" s="18" t="s">
        <v>678</v>
      </c>
      <c r="F210" s="12" t="s">
        <v>599</v>
      </c>
      <c r="G210" s="19">
        <v>50000</v>
      </c>
      <c r="H210" s="20">
        <v>44196</v>
      </c>
      <c r="I210" s="12" t="s">
        <v>677</v>
      </c>
      <c r="J210" s="21" t="s">
        <v>1055</v>
      </c>
      <c r="K210" s="12" t="s">
        <v>11</v>
      </c>
      <c r="L210" s="20">
        <v>44011</v>
      </c>
    </row>
    <row r="211" spans="1:12" ht="112.5" x14ac:dyDescent="0.25">
      <c r="A211" s="22">
        <v>208</v>
      </c>
      <c r="B211" s="12" t="s">
        <v>39</v>
      </c>
      <c r="C211" s="12" t="s">
        <v>15</v>
      </c>
      <c r="D211" s="12" t="s">
        <v>14</v>
      </c>
      <c r="E211" s="18" t="s">
        <v>566</v>
      </c>
      <c r="F211" s="12" t="s">
        <v>567</v>
      </c>
      <c r="G211" s="19">
        <v>49800</v>
      </c>
      <c r="H211" s="20">
        <v>44043</v>
      </c>
      <c r="I211" s="12" t="s">
        <v>565</v>
      </c>
      <c r="J211" s="21" t="s">
        <v>1055</v>
      </c>
      <c r="K211" s="12" t="s">
        <v>11</v>
      </c>
      <c r="L211" s="20">
        <v>44014</v>
      </c>
    </row>
    <row r="212" spans="1:12" ht="93.75" x14ac:dyDescent="0.25">
      <c r="A212" s="22">
        <v>209</v>
      </c>
      <c r="B212" s="12" t="s">
        <v>39</v>
      </c>
      <c r="C212" s="12" t="s">
        <v>15</v>
      </c>
      <c r="D212" s="12" t="s">
        <v>14</v>
      </c>
      <c r="E212" s="18" t="s">
        <v>719</v>
      </c>
      <c r="F212" s="12" t="s">
        <v>568</v>
      </c>
      <c r="G212" s="19">
        <v>4700</v>
      </c>
      <c r="H212" s="20">
        <v>44043</v>
      </c>
      <c r="I212" s="12" t="s">
        <v>718</v>
      </c>
      <c r="J212" s="21" t="s">
        <v>1055</v>
      </c>
      <c r="K212" s="12" t="s">
        <v>11</v>
      </c>
      <c r="L212" s="20">
        <v>44014</v>
      </c>
    </row>
    <row r="213" spans="1:12" ht="112.5" x14ac:dyDescent="0.25">
      <c r="A213" s="22">
        <v>210</v>
      </c>
      <c r="B213" s="12" t="s">
        <v>39</v>
      </c>
      <c r="C213" s="12" t="s">
        <v>15</v>
      </c>
      <c r="D213" s="12" t="s">
        <v>14</v>
      </c>
      <c r="E213" s="18" t="s">
        <v>717</v>
      </c>
      <c r="F213" s="12" t="s">
        <v>189</v>
      </c>
      <c r="G213" s="19">
        <v>20962.5</v>
      </c>
      <c r="H213" s="20">
        <v>44043</v>
      </c>
      <c r="I213" s="12" t="s">
        <v>337</v>
      </c>
      <c r="J213" s="21" t="s">
        <v>1055</v>
      </c>
      <c r="K213" s="12" t="s">
        <v>11</v>
      </c>
      <c r="L213" s="20">
        <v>44014</v>
      </c>
    </row>
    <row r="214" spans="1:12" ht="93.75" x14ac:dyDescent="0.25">
      <c r="A214" s="22">
        <v>211</v>
      </c>
      <c r="B214" s="12" t="s">
        <v>39</v>
      </c>
      <c r="C214" s="12" t="s">
        <v>15</v>
      </c>
      <c r="D214" s="12" t="s">
        <v>14</v>
      </c>
      <c r="E214" s="18" t="s">
        <v>767</v>
      </c>
      <c r="F214" s="12" t="s">
        <v>569</v>
      </c>
      <c r="G214" s="19">
        <v>5445</v>
      </c>
      <c r="H214" s="20">
        <v>44043</v>
      </c>
      <c r="I214" s="12" t="s">
        <v>570</v>
      </c>
      <c r="J214" s="21" t="s">
        <v>1055</v>
      </c>
      <c r="K214" s="12" t="s">
        <v>11</v>
      </c>
      <c r="L214" s="20">
        <v>44014</v>
      </c>
    </row>
    <row r="215" spans="1:12" ht="93.75" x14ac:dyDescent="0.25">
      <c r="A215" s="22">
        <v>212</v>
      </c>
      <c r="B215" s="12" t="s">
        <v>39</v>
      </c>
      <c r="C215" s="12" t="s">
        <v>15</v>
      </c>
      <c r="D215" s="12" t="s">
        <v>14</v>
      </c>
      <c r="E215" s="18" t="s">
        <v>676</v>
      </c>
      <c r="F215" s="12" t="s">
        <v>625</v>
      </c>
      <c r="G215" s="19">
        <v>46802.2</v>
      </c>
      <c r="H215" s="20">
        <v>44074</v>
      </c>
      <c r="I215" s="12" t="s">
        <v>675</v>
      </c>
      <c r="J215" s="21" t="s">
        <v>1055</v>
      </c>
      <c r="K215" s="12" t="s">
        <v>11</v>
      </c>
      <c r="L215" s="20">
        <v>44015</v>
      </c>
    </row>
    <row r="216" spans="1:12" ht="112.5" x14ac:dyDescent="0.25">
      <c r="A216" s="22">
        <v>213</v>
      </c>
      <c r="B216" s="12" t="s">
        <v>39</v>
      </c>
      <c r="C216" s="12" t="s">
        <v>15</v>
      </c>
      <c r="D216" s="12" t="s">
        <v>14</v>
      </c>
      <c r="E216" s="18" t="s">
        <v>768</v>
      </c>
      <c r="F216" s="12" t="s">
        <v>572</v>
      </c>
      <c r="G216" s="19">
        <v>13936</v>
      </c>
      <c r="H216" s="20">
        <v>44043</v>
      </c>
      <c r="I216" s="12" t="s">
        <v>571</v>
      </c>
      <c r="J216" s="21" t="s">
        <v>1055</v>
      </c>
      <c r="K216" s="12" t="s">
        <v>11</v>
      </c>
      <c r="L216" s="20">
        <v>44015</v>
      </c>
    </row>
    <row r="217" spans="1:12" ht="93.75" x14ac:dyDescent="0.25">
      <c r="A217" s="22">
        <v>214</v>
      </c>
      <c r="B217" s="12" t="s">
        <v>39</v>
      </c>
      <c r="C217" s="12" t="s">
        <v>15</v>
      </c>
      <c r="D217" s="12" t="s">
        <v>14</v>
      </c>
      <c r="E217" s="18" t="s">
        <v>705</v>
      </c>
      <c r="F217" s="12" t="s">
        <v>648</v>
      </c>
      <c r="G217" s="19">
        <v>46904</v>
      </c>
      <c r="H217" s="20">
        <v>44196</v>
      </c>
      <c r="I217" s="12" t="s">
        <v>704</v>
      </c>
      <c r="J217" s="21" t="s">
        <v>1055</v>
      </c>
      <c r="K217" s="12" t="s">
        <v>11</v>
      </c>
      <c r="L217" s="20">
        <v>44018</v>
      </c>
    </row>
    <row r="218" spans="1:12" ht="93.75" x14ac:dyDescent="0.25">
      <c r="A218" s="22">
        <v>215</v>
      </c>
      <c r="B218" s="12" t="s">
        <v>39</v>
      </c>
      <c r="C218" s="12" t="s">
        <v>15</v>
      </c>
      <c r="D218" s="12" t="s">
        <v>14</v>
      </c>
      <c r="E218" s="18" t="s">
        <v>769</v>
      </c>
      <c r="F218" s="12" t="s">
        <v>573</v>
      </c>
      <c r="G218" s="19">
        <v>4158</v>
      </c>
      <c r="H218" s="20">
        <v>44043</v>
      </c>
      <c r="I218" s="12" t="s">
        <v>354</v>
      </c>
      <c r="J218" s="21" t="s">
        <v>1055</v>
      </c>
      <c r="K218" s="12" t="s">
        <v>11</v>
      </c>
      <c r="L218" s="20">
        <v>44020</v>
      </c>
    </row>
    <row r="219" spans="1:12" ht="93.75" x14ac:dyDescent="0.25">
      <c r="A219" s="22">
        <v>216</v>
      </c>
      <c r="B219" s="12" t="s">
        <v>39</v>
      </c>
      <c r="C219" s="12" t="s">
        <v>15</v>
      </c>
      <c r="D219" s="12" t="s">
        <v>14</v>
      </c>
      <c r="E219" s="18" t="s">
        <v>709</v>
      </c>
      <c r="F219" s="12" t="s">
        <v>573</v>
      </c>
      <c r="G219" s="19">
        <v>6954.97</v>
      </c>
      <c r="H219" s="20">
        <v>44043</v>
      </c>
      <c r="I219" s="12" t="s">
        <v>708</v>
      </c>
      <c r="J219" s="21" t="s">
        <v>1055</v>
      </c>
      <c r="K219" s="12" t="s">
        <v>11</v>
      </c>
      <c r="L219" s="20">
        <v>44020</v>
      </c>
    </row>
    <row r="220" spans="1:12" ht="93.75" x14ac:dyDescent="0.25">
      <c r="A220" s="22">
        <v>217</v>
      </c>
      <c r="B220" s="12" t="s">
        <v>39</v>
      </c>
      <c r="C220" s="12" t="s">
        <v>15</v>
      </c>
      <c r="D220" s="12" t="s">
        <v>14</v>
      </c>
      <c r="E220" s="18" t="s">
        <v>710</v>
      </c>
      <c r="F220" s="12" t="s">
        <v>575</v>
      </c>
      <c r="G220" s="19">
        <v>39360</v>
      </c>
      <c r="H220" s="20">
        <v>44043</v>
      </c>
      <c r="I220" s="12" t="s">
        <v>574</v>
      </c>
      <c r="J220" s="21" t="s">
        <v>1055</v>
      </c>
      <c r="K220" s="12" t="s">
        <v>11</v>
      </c>
      <c r="L220" s="20">
        <v>44025</v>
      </c>
    </row>
    <row r="221" spans="1:12" ht="112.5" x14ac:dyDescent="0.25">
      <c r="A221" s="22">
        <v>218</v>
      </c>
      <c r="B221" s="12" t="s">
        <v>39</v>
      </c>
      <c r="C221" s="12" t="s">
        <v>15</v>
      </c>
      <c r="D221" s="12" t="s">
        <v>14</v>
      </c>
      <c r="E221" s="18" t="s">
        <v>771</v>
      </c>
      <c r="F221" s="12" t="s">
        <v>577</v>
      </c>
      <c r="G221" s="19">
        <v>37000</v>
      </c>
      <c r="H221" s="20">
        <v>44074</v>
      </c>
      <c r="I221" s="12" t="s">
        <v>576</v>
      </c>
      <c r="J221" s="21" t="s">
        <v>1055</v>
      </c>
      <c r="K221" s="12" t="s">
        <v>11</v>
      </c>
      <c r="L221" s="20">
        <v>44026</v>
      </c>
    </row>
    <row r="222" spans="1:12" ht="93.75" x14ac:dyDescent="0.25">
      <c r="A222" s="22">
        <v>219</v>
      </c>
      <c r="B222" s="12" t="s">
        <v>39</v>
      </c>
      <c r="C222" s="12" t="s">
        <v>15</v>
      </c>
      <c r="D222" s="12" t="s">
        <v>14</v>
      </c>
      <c r="E222" s="18" t="s">
        <v>772</v>
      </c>
      <c r="F222" s="12" t="s">
        <v>578</v>
      </c>
      <c r="G222" s="19">
        <v>14100</v>
      </c>
      <c r="H222" s="20">
        <v>44074</v>
      </c>
      <c r="I222" s="12" t="s">
        <v>703</v>
      </c>
      <c r="J222" s="21" t="s">
        <v>1055</v>
      </c>
      <c r="K222" s="12" t="s">
        <v>11</v>
      </c>
      <c r="L222" s="20">
        <v>44027</v>
      </c>
    </row>
    <row r="223" spans="1:12" ht="93.75" x14ac:dyDescent="0.25">
      <c r="A223" s="22">
        <v>220</v>
      </c>
      <c r="B223" s="12" t="s">
        <v>39</v>
      </c>
      <c r="C223" s="12" t="s">
        <v>15</v>
      </c>
      <c r="D223" s="12" t="s">
        <v>14</v>
      </c>
      <c r="E223" s="18" t="s">
        <v>770</v>
      </c>
      <c r="F223" s="12" t="s">
        <v>157</v>
      </c>
      <c r="G223" s="19">
        <v>3600</v>
      </c>
      <c r="H223" s="20">
        <v>44074</v>
      </c>
      <c r="I223" s="12" t="s">
        <v>276</v>
      </c>
      <c r="J223" s="21" t="s">
        <v>1055</v>
      </c>
      <c r="K223" s="12" t="s">
        <v>11</v>
      </c>
      <c r="L223" s="20">
        <v>44028</v>
      </c>
    </row>
    <row r="224" spans="1:12" ht="93.75" x14ac:dyDescent="0.25">
      <c r="A224" s="22">
        <v>221</v>
      </c>
      <c r="B224" s="12" t="s">
        <v>39</v>
      </c>
      <c r="C224" s="12" t="s">
        <v>15</v>
      </c>
      <c r="D224" s="12" t="s">
        <v>14</v>
      </c>
      <c r="E224" s="18" t="s">
        <v>700</v>
      </c>
      <c r="F224" s="12" t="s">
        <v>592</v>
      </c>
      <c r="G224" s="19">
        <v>15549.56</v>
      </c>
      <c r="H224" s="20">
        <v>44074</v>
      </c>
      <c r="I224" s="12" t="s">
        <v>701</v>
      </c>
      <c r="J224" s="21" t="s">
        <v>1055</v>
      </c>
      <c r="K224" s="12" t="s">
        <v>11</v>
      </c>
      <c r="L224" s="20">
        <v>44029</v>
      </c>
    </row>
    <row r="225" spans="1:12" ht="93.75" x14ac:dyDescent="0.25">
      <c r="A225" s="22">
        <v>222</v>
      </c>
      <c r="B225" s="12" t="s">
        <v>39</v>
      </c>
      <c r="C225" s="12" t="s">
        <v>15</v>
      </c>
      <c r="D225" s="12" t="s">
        <v>14</v>
      </c>
      <c r="E225" s="18" t="s">
        <v>702</v>
      </c>
      <c r="F225" s="12" t="s">
        <v>592</v>
      </c>
      <c r="G225" s="19">
        <v>19046.259999999998</v>
      </c>
      <c r="H225" s="20">
        <v>44074</v>
      </c>
      <c r="I225" s="12" t="s">
        <v>348</v>
      </c>
      <c r="J225" s="21" t="s">
        <v>1055</v>
      </c>
      <c r="K225" s="12" t="s">
        <v>11</v>
      </c>
      <c r="L225" s="20">
        <v>44029</v>
      </c>
    </row>
    <row r="226" spans="1:12" ht="93.75" x14ac:dyDescent="0.25">
      <c r="A226" s="22">
        <v>223</v>
      </c>
      <c r="B226" s="12" t="s">
        <v>39</v>
      </c>
      <c r="C226" s="12" t="s">
        <v>15</v>
      </c>
      <c r="D226" s="12" t="s">
        <v>14</v>
      </c>
      <c r="E226" s="18" t="s">
        <v>716</v>
      </c>
      <c r="F226" s="12" t="s">
        <v>579</v>
      </c>
      <c r="G226" s="19">
        <v>3347</v>
      </c>
      <c r="H226" s="20">
        <v>44074</v>
      </c>
      <c r="I226" s="12" t="s">
        <v>715</v>
      </c>
      <c r="J226" s="21" t="s">
        <v>1055</v>
      </c>
      <c r="K226" s="12" t="s">
        <v>11</v>
      </c>
      <c r="L226" s="20">
        <v>44029</v>
      </c>
    </row>
    <row r="227" spans="1:12" ht="93.75" x14ac:dyDescent="0.25">
      <c r="A227" s="22">
        <v>224</v>
      </c>
      <c r="B227" s="12" t="s">
        <v>39</v>
      </c>
      <c r="C227" s="12" t="s">
        <v>15</v>
      </c>
      <c r="D227" s="12" t="s">
        <v>14</v>
      </c>
      <c r="E227" s="18" t="s">
        <v>714</v>
      </c>
      <c r="F227" s="12" t="s">
        <v>580</v>
      </c>
      <c r="G227" s="19">
        <v>14770</v>
      </c>
      <c r="H227" s="20">
        <v>44074</v>
      </c>
      <c r="I227" s="12" t="s">
        <v>713</v>
      </c>
      <c r="J227" s="21" t="s">
        <v>1055</v>
      </c>
      <c r="K227" s="12" t="s">
        <v>11</v>
      </c>
      <c r="L227" s="20">
        <v>44029</v>
      </c>
    </row>
    <row r="228" spans="1:12" ht="93.75" x14ac:dyDescent="0.25">
      <c r="A228" s="22">
        <v>225</v>
      </c>
      <c r="B228" s="12" t="s">
        <v>39</v>
      </c>
      <c r="C228" s="12" t="s">
        <v>15</v>
      </c>
      <c r="D228" s="12" t="s">
        <v>14</v>
      </c>
      <c r="E228" s="18" t="s">
        <v>711</v>
      </c>
      <c r="F228" s="12" t="s">
        <v>581</v>
      </c>
      <c r="G228" s="19">
        <v>4800</v>
      </c>
      <c r="H228" s="20">
        <v>44074</v>
      </c>
      <c r="I228" s="12" t="s">
        <v>712</v>
      </c>
      <c r="J228" s="21" t="s">
        <v>1055</v>
      </c>
      <c r="K228" s="12" t="s">
        <v>11</v>
      </c>
      <c r="L228" s="20">
        <v>44029</v>
      </c>
    </row>
    <row r="229" spans="1:12" ht="93.75" x14ac:dyDescent="0.25">
      <c r="A229" s="22">
        <v>226</v>
      </c>
      <c r="B229" s="12" t="s">
        <v>39</v>
      </c>
      <c r="C229" s="12" t="s">
        <v>15</v>
      </c>
      <c r="D229" s="12" t="s">
        <v>14</v>
      </c>
      <c r="E229" s="18" t="s">
        <v>773</v>
      </c>
      <c r="F229" s="12" t="s">
        <v>582</v>
      </c>
      <c r="G229" s="19">
        <v>7595</v>
      </c>
      <c r="H229" s="20">
        <v>44074</v>
      </c>
      <c r="I229" s="12" t="s">
        <v>775</v>
      </c>
      <c r="J229" s="21" t="s">
        <v>1055</v>
      </c>
      <c r="K229" s="12" t="s">
        <v>11</v>
      </c>
      <c r="L229" s="20">
        <v>44032</v>
      </c>
    </row>
    <row r="230" spans="1:12" ht="93.75" x14ac:dyDescent="0.25">
      <c r="A230" s="22">
        <v>227</v>
      </c>
      <c r="B230" s="12" t="s">
        <v>39</v>
      </c>
      <c r="C230" s="12" t="s">
        <v>15</v>
      </c>
      <c r="D230" s="12" t="s">
        <v>14</v>
      </c>
      <c r="E230" s="18" t="s">
        <v>699</v>
      </c>
      <c r="F230" s="12" t="s">
        <v>625</v>
      </c>
      <c r="G230" s="19">
        <v>55200</v>
      </c>
      <c r="H230" s="20">
        <v>44074</v>
      </c>
      <c r="I230" s="12" t="s">
        <v>520</v>
      </c>
      <c r="J230" s="21" t="s">
        <v>1055</v>
      </c>
      <c r="K230" s="12" t="s">
        <v>11</v>
      </c>
      <c r="L230" s="20">
        <v>44033</v>
      </c>
    </row>
    <row r="231" spans="1:12" ht="93.75" x14ac:dyDescent="0.25">
      <c r="A231" s="22">
        <v>228</v>
      </c>
      <c r="B231" s="12" t="s">
        <v>39</v>
      </c>
      <c r="C231" s="12" t="s">
        <v>15</v>
      </c>
      <c r="D231" s="12" t="s">
        <v>14</v>
      </c>
      <c r="E231" s="18" t="s">
        <v>777</v>
      </c>
      <c r="F231" s="12" t="s">
        <v>774</v>
      </c>
      <c r="G231" s="19">
        <v>19240</v>
      </c>
      <c r="H231" s="20">
        <v>44196</v>
      </c>
      <c r="I231" s="12" t="s">
        <v>776</v>
      </c>
      <c r="J231" s="21" t="s">
        <v>1055</v>
      </c>
      <c r="K231" s="12" t="s">
        <v>11</v>
      </c>
      <c r="L231" s="20">
        <v>44035</v>
      </c>
    </row>
    <row r="232" spans="1:12" ht="93.75" x14ac:dyDescent="0.25">
      <c r="A232" s="22">
        <v>229</v>
      </c>
      <c r="B232" s="12" t="s">
        <v>39</v>
      </c>
      <c r="C232" s="12" t="s">
        <v>15</v>
      </c>
      <c r="D232" s="12" t="s">
        <v>14</v>
      </c>
      <c r="E232" s="18" t="s">
        <v>937</v>
      </c>
      <c r="F232" s="12" t="s">
        <v>784</v>
      </c>
      <c r="G232" s="19">
        <v>19500</v>
      </c>
      <c r="H232" s="20">
        <v>44196</v>
      </c>
      <c r="I232" s="12" t="s">
        <v>908</v>
      </c>
      <c r="J232" s="21" t="s">
        <v>1055</v>
      </c>
      <c r="K232" s="12" t="s">
        <v>11</v>
      </c>
      <c r="L232" s="20">
        <v>44036</v>
      </c>
    </row>
    <row r="233" spans="1:12" ht="93.75" x14ac:dyDescent="0.25">
      <c r="A233" s="22">
        <v>230</v>
      </c>
      <c r="B233" s="12" t="s">
        <v>39</v>
      </c>
      <c r="C233" s="12" t="s">
        <v>15</v>
      </c>
      <c r="D233" s="12" t="s">
        <v>14</v>
      </c>
      <c r="E233" s="18" t="s">
        <v>850</v>
      </c>
      <c r="F233" s="12" t="s">
        <v>830</v>
      </c>
      <c r="G233" s="19">
        <v>22745</v>
      </c>
      <c r="H233" s="20">
        <v>44196</v>
      </c>
      <c r="I233" s="12" t="s">
        <v>851</v>
      </c>
      <c r="J233" s="21" t="s">
        <v>1055</v>
      </c>
      <c r="K233" s="12" t="s">
        <v>11</v>
      </c>
      <c r="L233" s="20">
        <v>44036</v>
      </c>
    </row>
    <row r="234" spans="1:12" ht="93.75" x14ac:dyDescent="0.25">
      <c r="A234" s="22">
        <v>231</v>
      </c>
      <c r="B234" s="12" t="s">
        <v>39</v>
      </c>
      <c r="C234" s="12" t="s">
        <v>15</v>
      </c>
      <c r="D234" s="12" t="s">
        <v>14</v>
      </c>
      <c r="E234" s="18" t="s">
        <v>779</v>
      </c>
      <c r="F234" s="12" t="s">
        <v>778</v>
      </c>
      <c r="G234" s="19">
        <v>9600</v>
      </c>
      <c r="H234" s="20">
        <v>44196</v>
      </c>
      <c r="I234" s="12" t="s">
        <v>780</v>
      </c>
      <c r="J234" s="21" t="s">
        <v>1055</v>
      </c>
      <c r="K234" s="12" t="s">
        <v>11</v>
      </c>
      <c r="L234" s="20">
        <v>44039</v>
      </c>
    </row>
    <row r="235" spans="1:12" ht="93.75" x14ac:dyDescent="0.25">
      <c r="A235" s="22">
        <v>232</v>
      </c>
      <c r="B235" s="12" t="s">
        <v>39</v>
      </c>
      <c r="C235" s="12" t="s">
        <v>15</v>
      </c>
      <c r="D235" s="12" t="s">
        <v>14</v>
      </c>
      <c r="E235" s="18" t="s">
        <v>782</v>
      </c>
      <c r="F235" s="12" t="s">
        <v>211</v>
      </c>
      <c r="G235" s="19">
        <v>50000</v>
      </c>
      <c r="H235" s="20">
        <v>44196</v>
      </c>
      <c r="I235" s="12" t="s">
        <v>781</v>
      </c>
      <c r="J235" s="21" t="s">
        <v>1055</v>
      </c>
      <c r="K235" s="12" t="s">
        <v>11</v>
      </c>
      <c r="L235" s="20">
        <v>44040</v>
      </c>
    </row>
    <row r="236" spans="1:12" ht="112.5" x14ac:dyDescent="0.25">
      <c r="A236" s="22">
        <v>233</v>
      </c>
      <c r="B236" s="12" t="s">
        <v>39</v>
      </c>
      <c r="C236" s="12" t="s">
        <v>15</v>
      </c>
      <c r="D236" s="12" t="s">
        <v>14</v>
      </c>
      <c r="E236" s="18" t="s">
        <v>783</v>
      </c>
      <c r="F236" s="12" t="s">
        <v>211</v>
      </c>
      <c r="G236" s="19">
        <v>50000</v>
      </c>
      <c r="H236" s="20">
        <v>44196</v>
      </c>
      <c r="I236" s="12" t="s">
        <v>300</v>
      </c>
      <c r="J236" s="21" t="s">
        <v>1055</v>
      </c>
      <c r="K236" s="12" t="s">
        <v>11</v>
      </c>
      <c r="L236" s="20">
        <v>44040</v>
      </c>
    </row>
    <row r="237" spans="1:12" ht="93.75" x14ac:dyDescent="0.25">
      <c r="A237" s="22">
        <v>234</v>
      </c>
      <c r="B237" s="12" t="s">
        <v>39</v>
      </c>
      <c r="C237" s="12" t="s">
        <v>15</v>
      </c>
      <c r="D237" s="12" t="s">
        <v>14</v>
      </c>
      <c r="E237" s="18" t="s">
        <v>938</v>
      </c>
      <c r="F237" s="12" t="s">
        <v>785</v>
      </c>
      <c r="G237" s="19">
        <v>2900</v>
      </c>
      <c r="H237" s="20">
        <v>44196</v>
      </c>
      <c r="I237" s="12" t="s">
        <v>21</v>
      </c>
      <c r="J237" s="21" t="s">
        <v>1055</v>
      </c>
      <c r="K237" s="12" t="s">
        <v>11</v>
      </c>
      <c r="L237" s="20">
        <v>44040</v>
      </c>
    </row>
    <row r="238" spans="1:12" ht="93.75" x14ac:dyDescent="0.25">
      <c r="A238" s="22">
        <v>235</v>
      </c>
      <c r="B238" s="12" t="s">
        <v>39</v>
      </c>
      <c r="C238" s="12" t="s">
        <v>15</v>
      </c>
      <c r="D238" s="12" t="s">
        <v>14</v>
      </c>
      <c r="E238" s="18" t="s">
        <v>939</v>
      </c>
      <c r="F238" s="12" t="s">
        <v>786</v>
      </c>
      <c r="G238" s="19">
        <v>171650</v>
      </c>
      <c r="H238" s="20">
        <v>44196</v>
      </c>
      <c r="I238" s="12" t="s">
        <v>915</v>
      </c>
      <c r="J238" s="21" t="s">
        <v>1055</v>
      </c>
      <c r="K238" s="12" t="s">
        <v>11</v>
      </c>
      <c r="L238" s="20">
        <v>44041</v>
      </c>
    </row>
    <row r="239" spans="1:12" ht="93.75" x14ac:dyDescent="0.25">
      <c r="A239" s="22">
        <v>236</v>
      </c>
      <c r="B239" s="12" t="s">
        <v>39</v>
      </c>
      <c r="C239" s="12" t="s">
        <v>15</v>
      </c>
      <c r="D239" s="12" t="s">
        <v>14</v>
      </c>
      <c r="E239" s="18" t="s">
        <v>940</v>
      </c>
      <c r="F239" s="12" t="s">
        <v>592</v>
      </c>
      <c r="G239" s="19">
        <v>3259.08</v>
      </c>
      <c r="H239" s="20">
        <v>44196</v>
      </c>
      <c r="I239" s="12" t="s">
        <v>672</v>
      </c>
      <c r="J239" s="21" t="s">
        <v>1055</v>
      </c>
      <c r="K239" s="12" t="s">
        <v>11</v>
      </c>
      <c r="L239" s="20">
        <v>44041</v>
      </c>
    </row>
    <row r="240" spans="1:12" ht="93.75" x14ac:dyDescent="0.25">
      <c r="A240" s="22">
        <v>237</v>
      </c>
      <c r="B240" s="12" t="s">
        <v>39</v>
      </c>
      <c r="C240" s="12" t="s">
        <v>15</v>
      </c>
      <c r="D240" s="12" t="s">
        <v>14</v>
      </c>
      <c r="E240" s="18" t="s">
        <v>942</v>
      </c>
      <c r="F240" s="12" t="s">
        <v>787</v>
      </c>
      <c r="G240" s="19">
        <v>9000</v>
      </c>
      <c r="H240" s="20">
        <v>44196</v>
      </c>
      <c r="I240" s="12" t="s">
        <v>941</v>
      </c>
      <c r="J240" s="21" t="s">
        <v>1055</v>
      </c>
      <c r="K240" s="12" t="s">
        <v>11</v>
      </c>
      <c r="L240" s="20">
        <v>44041</v>
      </c>
    </row>
    <row r="241" spans="1:12" ht="93.75" x14ac:dyDescent="0.25">
      <c r="A241" s="22">
        <v>238</v>
      </c>
      <c r="B241" s="12" t="s">
        <v>39</v>
      </c>
      <c r="C241" s="12" t="s">
        <v>15</v>
      </c>
      <c r="D241" s="12" t="s">
        <v>14</v>
      </c>
      <c r="E241" s="18" t="s">
        <v>943</v>
      </c>
      <c r="F241" s="12" t="s">
        <v>786</v>
      </c>
      <c r="G241" s="19">
        <v>7656.35</v>
      </c>
      <c r="H241" s="20">
        <v>44196</v>
      </c>
      <c r="I241" s="12" t="s">
        <v>276</v>
      </c>
      <c r="J241" s="21" t="s">
        <v>1055</v>
      </c>
      <c r="K241" s="12" t="s">
        <v>11</v>
      </c>
      <c r="L241" s="20">
        <v>44042</v>
      </c>
    </row>
    <row r="242" spans="1:12" ht="93.75" x14ac:dyDescent="0.25">
      <c r="A242" s="22">
        <v>239</v>
      </c>
      <c r="B242" s="12" t="s">
        <v>39</v>
      </c>
      <c r="C242" s="12" t="s">
        <v>15</v>
      </c>
      <c r="D242" s="12" t="s">
        <v>14</v>
      </c>
      <c r="E242" s="18" t="s">
        <v>944</v>
      </c>
      <c r="F242" s="12" t="s">
        <v>789</v>
      </c>
      <c r="G242" s="19">
        <v>12870</v>
      </c>
      <c r="H242" s="20">
        <v>44196</v>
      </c>
      <c r="I242" s="12" t="s">
        <v>278</v>
      </c>
      <c r="J242" s="21" t="s">
        <v>1055</v>
      </c>
      <c r="K242" s="12" t="s">
        <v>11</v>
      </c>
      <c r="L242" s="20">
        <v>44043</v>
      </c>
    </row>
    <row r="243" spans="1:12" ht="93.75" x14ac:dyDescent="0.25">
      <c r="A243" s="22">
        <v>240</v>
      </c>
      <c r="B243" s="12" t="s">
        <v>39</v>
      </c>
      <c r="C243" s="12" t="s">
        <v>15</v>
      </c>
      <c r="D243" s="12" t="s">
        <v>14</v>
      </c>
      <c r="E243" s="18" t="s">
        <v>839</v>
      </c>
      <c r="F243" s="12" t="s">
        <v>549</v>
      </c>
      <c r="G243" s="19">
        <v>15000</v>
      </c>
      <c r="H243" s="20">
        <v>44196</v>
      </c>
      <c r="I243" s="12" t="s">
        <v>341</v>
      </c>
      <c r="J243" s="21" t="s">
        <v>1055</v>
      </c>
      <c r="K243" s="12" t="s">
        <v>11</v>
      </c>
      <c r="L243" s="20">
        <v>44046</v>
      </c>
    </row>
    <row r="244" spans="1:12" ht="187.5" x14ac:dyDescent="0.25">
      <c r="A244" s="22">
        <v>241</v>
      </c>
      <c r="B244" s="12" t="s">
        <v>39</v>
      </c>
      <c r="C244" s="12" t="s">
        <v>15</v>
      </c>
      <c r="D244" s="12" t="s">
        <v>14</v>
      </c>
      <c r="E244" s="18" t="s">
        <v>873</v>
      </c>
      <c r="F244" s="12" t="s">
        <v>798</v>
      </c>
      <c r="G244" s="19">
        <v>37490</v>
      </c>
      <c r="H244" s="20">
        <v>44196</v>
      </c>
      <c r="I244" s="12" t="s">
        <v>872</v>
      </c>
      <c r="J244" s="21" t="s">
        <v>1055</v>
      </c>
      <c r="K244" s="12" t="s">
        <v>11</v>
      </c>
      <c r="L244" s="20">
        <v>44046</v>
      </c>
    </row>
    <row r="245" spans="1:12" ht="112.5" x14ac:dyDescent="0.25">
      <c r="A245" s="22">
        <v>242</v>
      </c>
      <c r="B245" s="12" t="s">
        <v>39</v>
      </c>
      <c r="C245" s="12" t="s">
        <v>15</v>
      </c>
      <c r="D245" s="12" t="s">
        <v>14</v>
      </c>
      <c r="E245" s="18" t="s">
        <v>880</v>
      </c>
      <c r="F245" s="12" t="s">
        <v>201</v>
      </c>
      <c r="G245" s="19">
        <v>33475</v>
      </c>
      <c r="H245" s="20">
        <v>44196</v>
      </c>
      <c r="I245" s="12" t="s">
        <v>317</v>
      </c>
      <c r="J245" s="21" t="s">
        <v>1055</v>
      </c>
      <c r="K245" s="12" t="s">
        <v>11</v>
      </c>
      <c r="L245" s="20">
        <v>44048</v>
      </c>
    </row>
    <row r="246" spans="1:12" ht="112.5" x14ac:dyDescent="0.25">
      <c r="A246" s="22">
        <v>243</v>
      </c>
      <c r="B246" s="12" t="s">
        <v>39</v>
      </c>
      <c r="C246" s="12" t="s">
        <v>15</v>
      </c>
      <c r="D246" s="12" t="s">
        <v>14</v>
      </c>
      <c r="E246" s="18" t="s">
        <v>840</v>
      </c>
      <c r="F246" s="12" t="s">
        <v>800</v>
      </c>
      <c r="G246" s="19">
        <v>25995</v>
      </c>
      <c r="H246" s="20">
        <v>44196</v>
      </c>
      <c r="I246" s="12" t="s">
        <v>799</v>
      </c>
      <c r="J246" s="21" t="s">
        <v>1055</v>
      </c>
      <c r="K246" s="12" t="s">
        <v>11</v>
      </c>
      <c r="L246" s="20">
        <v>44049</v>
      </c>
    </row>
    <row r="247" spans="1:12" ht="93.75" x14ac:dyDescent="0.25">
      <c r="A247" s="22">
        <v>244</v>
      </c>
      <c r="B247" s="12" t="s">
        <v>39</v>
      </c>
      <c r="C247" s="12" t="s">
        <v>15</v>
      </c>
      <c r="D247" s="12" t="s">
        <v>14</v>
      </c>
      <c r="E247" s="18" t="s">
        <v>945</v>
      </c>
      <c r="F247" s="12" t="s">
        <v>790</v>
      </c>
      <c r="G247" s="19">
        <v>17950</v>
      </c>
      <c r="H247" s="20">
        <v>44196</v>
      </c>
      <c r="I247" s="12" t="s">
        <v>946</v>
      </c>
      <c r="J247" s="21" t="s">
        <v>1055</v>
      </c>
      <c r="K247" s="12" t="s">
        <v>11</v>
      </c>
      <c r="L247" s="20">
        <v>44050</v>
      </c>
    </row>
    <row r="248" spans="1:12" ht="168.75" x14ac:dyDescent="0.25">
      <c r="A248" s="22">
        <v>245</v>
      </c>
      <c r="B248" s="12" t="s">
        <v>39</v>
      </c>
      <c r="C248" s="12" t="s">
        <v>15</v>
      </c>
      <c r="D248" s="12" t="s">
        <v>14</v>
      </c>
      <c r="E248" s="18" t="s">
        <v>947</v>
      </c>
      <c r="F248" s="12" t="s">
        <v>791</v>
      </c>
      <c r="G248" s="19">
        <v>10265</v>
      </c>
      <c r="H248" s="20">
        <v>44196</v>
      </c>
      <c r="I248" s="12" t="s">
        <v>658</v>
      </c>
      <c r="J248" s="21" t="s">
        <v>1055</v>
      </c>
      <c r="K248" s="12" t="s">
        <v>11</v>
      </c>
      <c r="L248" s="20">
        <v>44053</v>
      </c>
    </row>
    <row r="249" spans="1:12" ht="112.5" x14ac:dyDescent="0.25">
      <c r="A249" s="22">
        <v>246</v>
      </c>
      <c r="B249" s="12" t="s">
        <v>39</v>
      </c>
      <c r="C249" s="12" t="s">
        <v>15</v>
      </c>
      <c r="D249" s="12" t="s">
        <v>14</v>
      </c>
      <c r="E249" s="18" t="s">
        <v>841</v>
      </c>
      <c r="F249" s="12" t="s">
        <v>801</v>
      </c>
      <c r="G249" s="19">
        <v>15000</v>
      </c>
      <c r="H249" s="20">
        <v>44196</v>
      </c>
      <c r="I249" s="12" t="s">
        <v>948</v>
      </c>
      <c r="J249" s="21" t="s">
        <v>1055</v>
      </c>
      <c r="K249" s="12" t="s">
        <v>11</v>
      </c>
      <c r="L249" s="20">
        <v>44053</v>
      </c>
    </row>
    <row r="250" spans="1:12" ht="150" x14ac:dyDescent="0.25">
      <c r="A250" s="22">
        <v>247</v>
      </c>
      <c r="B250" s="12" t="s">
        <v>39</v>
      </c>
      <c r="C250" s="12" t="s">
        <v>15</v>
      </c>
      <c r="D250" s="12" t="s">
        <v>14</v>
      </c>
      <c r="E250" s="18" t="s">
        <v>842</v>
      </c>
      <c r="F250" s="12" t="s">
        <v>802</v>
      </c>
      <c r="G250" s="19">
        <v>12000</v>
      </c>
      <c r="H250" s="20">
        <v>44196</v>
      </c>
      <c r="I250" s="12" t="s">
        <v>949</v>
      </c>
      <c r="J250" s="21" t="s">
        <v>1055</v>
      </c>
      <c r="K250" s="12" t="s">
        <v>11</v>
      </c>
      <c r="L250" s="20">
        <v>44053</v>
      </c>
    </row>
    <row r="251" spans="1:12" ht="93.75" x14ac:dyDescent="0.25">
      <c r="A251" s="22">
        <v>248</v>
      </c>
      <c r="B251" s="12" t="s">
        <v>39</v>
      </c>
      <c r="C251" s="12" t="s">
        <v>15</v>
      </c>
      <c r="D251" s="12" t="s">
        <v>14</v>
      </c>
      <c r="E251" s="18" t="s">
        <v>951</v>
      </c>
      <c r="F251" s="12" t="s">
        <v>592</v>
      </c>
      <c r="G251" s="19">
        <v>19151.88</v>
      </c>
      <c r="H251" s="20">
        <v>44196</v>
      </c>
      <c r="I251" s="12" t="s">
        <v>672</v>
      </c>
      <c r="J251" s="21" t="s">
        <v>1055</v>
      </c>
      <c r="K251" s="12" t="s">
        <v>11</v>
      </c>
      <c r="L251" s="20">
        <v>44054</v>
      </c>
    </row>
    <row r="252" spans="1:12" ht="93.75" x14ac:dyDescent="0.25">
      <c r="A252" s="22">
        <v>249</v>
      </c>
      <c r="B252" s="12" t="s">
        <v>39</v>
      </c>
      <c r="C252" s="12" t="s">
        <v>15</v>
      </c>
      <c r="D252" s="12" t="s">
        <v>14</v>
      </c>
      <c r="E252" s="18" t="s">
        <v>950</v>
      </c>
      <c r="F252" s="12" t="s">
        <v>792</v>
      </c>
      <c r="G252" s="19">
        <v>34560</v>
      </c>
      <c r="H252" s="20">
        <v>44196</v>
      </c>
      <c r="I252" s="12" t="s">
        <v>345</v>
      </c>
      <c r="J252" s="21" t="s">
        <v>1055</v>
      </c>
      <c r="K252" s="12" t="s">
        <v>11</v>
      </c>
      <c r="L252" s="20">
        <v>44061</v>
      </c>
    </row>
    <row r="253" spans="1:12" ht="93.75" x14ac:dyDescent="0.25">
      <c r="A253" s="22">
        <v>250</v>
      </c>
      <c r="B253" s="12" t="s">
        <v>39</v>
      </c>
      <c r="C253" s="12" t="s">
        <v>15</v>
      </c>
      <c r="D253" s="12" t="s">
        <v>14</v>
      </c>
      <c r="E253" s="18" t="s">
        <v>952</v>
      </c>
      <c r="F253" s="12" t="s">
        <v>793</v>
      </c>
      <c r="G253" s="19">
        <v>54500</v>
      </c>
      <c r="H253" s="20">
        <v>44196</v>
      </c>
      <c r="I253" s="12" t="s">
        <v>345</v>
      </c>
      <c r="J253" s="21" t="s">
        <v>1055</v>
      </c>
      <c r="K253" s="12" t="s">
        <v>11</v>
      </c>
      <c r="L253" s="20">
        <v>44061</v>
      </c>
    </row>
    <row r="254" spans="1:12" ht="93.75" x14ac:dyDescent="0.25">
      <c r="A254" s="22">
        <v>251</v>
      </c>
      <c r="B254" s="12" t="s">
        <v>39</v>
      </c>
      <c r="C254" s="12" t="s">
        <v>15</v>
      </c>
      <c r="D254" s="12" t="s">
        <v>14</v>
      </c>
      <c r="E254" s="18" t="s">
        <v>953</v>
      </c>
      <c r="F254" s="12" t="s">
        <v>794</v>
      </c>
      <c r="G254" s="19">
        <v>5361</v>
      </c>
      <c r="H254" s="20">
        <v>44196</v>
      </c>
      <c r="I254" s="12" t="s">
        <v>276</v>
      </c>
      <c r="J254" s="21" t="s">
        <v>1055</v>
      </c>
      <c r="K254" s="12" t="s">
        <v>11</v>
      </c>
      <c r="L254" s="20">
        <v>44061</v>
      </c>
    </row>
    <row r="255" spans="1:12" ht="131.25" x14ac:dyDescent="0.25">
      <c r="A255" s="22">
        <v>252</v>
      </c>
      <c r="B255" s="12" t="s">
        <v>39</v>
      </c>
      <c r="C255" s="12" t="s">
        <v>15</v>
      </c>
      <c r="D255" s="12" t="s">
        <v>14</v>
      </c>
      <c r="E255" s="18" t="s">
        <v>954</v>
      </c>
      <c r="F255" s="12" t="s">
        <v>795</v>
      </c>
      <c r="G255" s="19">
        <v>133000</v>
      </c>
      <c r="H255" s="20">
        <v>44196</v>
      </c>
      <c r="I255" s="12" t="s">
        <v>276</v>
      </c>
      <c r="J255" s="21" t="s">
        <v>1055</v>
      </c>
      <c r="K255" s="12" t="s">
        <v>11</v>
      </c>
      <c r="L255" s="20">
        <v>44061</v>
      </c>
    </row>
    <row r="256" spans="1:12" ht="131.25" x14ac:dyDescent="0.25">
      <c r="A256" s="22">
        <v>253</v>
      </c>
      <c r="B256" s="12" t="s">
        <v>39</v>
      </c>
      <c r="C256" s="12" t="s">
        <v>15</v>
      </c>
      <c r="D256" s="12" t="s">
        <v>14</v>
      </c>
      <c r="E256" s="18" t="s">
        <v>871</v>
      </c>
      <c r="F256" s="12" t="s">
        <v>795</v>
      </c>
      <c r="G256" s="19">
        <v>37500</v>
      </c>
      <c r="H256" s="20">
        <v>44196</v>
      </c>
      <c r="I256" s="12" t="s">
        <v>870</v>
      </c>
      <c r="J256" s="21" t="s">
        <v>1055</v>
      </c>
      <c r="K256" s="12" t="s">
        <v>11</v>
      </c>
      <c r="L256" s="20">
        <v>44062</v>
      </c>
    </row>
    <row r="257" spans="1:12" ht="112.5" x14ac:dyDescent="0.25">
      <c r="A257" s="22">
        <v>254</v>
      </c>
      <c r="B257" s="12" t="s">
        <v>39</v>
      </c>
      <c r="C257" s="12" t="s">
        <v>15</v>
      </c>
      <c r="D257" s="12" t="s">
        <v>14</v>
      </c>
      <c r="E257" s="18" t="s">
        <v>860</v>
      </c>
      <c r="F257" s="12" t="s">
        <v>803</v>
      </c>
      <c r="G257" s="19">
        <v>6491.45</v>
      </c>
      <c r="H257" s="20">
        <v>44196</v>
      </c>
      <c r="I257" s="12" t="s">
        <v>867</v>
      </c>
      <c r="J257" s="21" t="s">
        <v>1055</v>
      </c>
      <c r="K257" s="12" t="s">
        <v>11</v>
      </c>
      <c r="L257" s="20">
        <v>44062</v>
      </c>
    </row>
    <row r="258" spans="1:12" ht="93.75" x14ac:dyDescent="0.25">
      <c r="A258" s="22">
        <v>255</v>
      </c>
      <c r="B258" s="12" t="s">
        <v>39</v>
      </c>
      <c r="C258" s="12" t="s">
        <v>15</v>
      </c>
      <c r="D258" s="12" t="s">
        <v>14</v>
      </c>
      <c r="E258" s="18" t="s">
        <v>856</v>
      </c>
      <c r="F258" s="12" t="s">
        <v>804</v>
      </c>
      <c r="G258" s="19">
        <v>1800</v>
      </c>
      <c r="H258" s="20">
        <v>44196</v>
      </c>
      <c r="I258" s="12" t="s">
        <v>776</v>
      </c>
      <c r="J258" s="21" t="s">
        <v>1055</v>
      </c>
      <c r="K258" s="12" t="s">
        <v>11</v>
      </c>
      <c r="L258" s="20">
        <v>44062</v>
      </c>
    </row>
    <row r="259" spans="1:12" ht="93.75" x14ac:dyDescent="0.25">
      <c r="A259" s="22">
        <v>256</v>
      </c>
      <c r="B259" s="12" t="s">
        <v>39</v>
      </c>
      <c r="C259" s="12" t="s">
        <v>15</v>
      </c>
      <c r="D259" s="12" t="s">
        <v>14</v>
      </c>
      <c r="E259" s="18" t="s">
        <v>861</v>
      </c>
      <c r="F259" s="12" t="s">
        <v>805</v>
      </c>
      <c r="G259" s="19">
        <v>15240</v>
      </c>
      <c r="H259" s="20">
        <v>44196</v>
      </c>
      <c r="I259" s="12" t="s">
        <v>866</v>
      </c>
      <c r="J259" s="21" t="s">
        <v>1055</v>
      </c>
      <c r="K259" s="12" t="s">
        <v>11</v>
      </c>
      <c r="L259" s="20">
        <v>44063</v>
      </c>
    </row>
    <row r="260" spans="1:12" ht="93.75" x14ac:dyDescent="0.25">
      <c r="A260" s="22">
        <v>257</v>
      </c>
      <c r="B260" s="12" t="s">
        <v>39</v>
      </c>
      <c r="C260" s="12" t="s">
        <v>15</v>
      </c>
      <c r="D260" s="12" t="s">
        <v>14</v>
      </c>
      <c r="E260" s="18" t="s">
        <v>862</v>
      </c>
      <c r="F260" s="12" t="s">
        <v>807</v>
      </c>
      <c r="G260" s="19">
        <v>27192.61</v>
      </c>
      <c r="H260" s="20">
        <v>44196</v>
      </c>
      <c r="I260" s="12" t="s">
        <v>865</v>
      </c>
      <c r="J260" s="21" t="s">
        <v>1055</v>
      </c>
      <c r="K260" s="12" t="s">
        <v>11</v>
      </c>
      <c r="L260" s="20">
        <v>44063</v>
      </c>
    </row>
    <row r="261" spans="1:12" ht="112.5" x14ac:dyDescent="0.25">
      <c r="A261" s="22">
        <v>258</v>
      </c>
      <c r="B261" s="12" t="s">
        <v>39</v>
      </c>
      <c r="C261" s="12" t="s">
        <v>15</v>
      </c>
      <c r="D261" s="12" t="s">
        <v>14</v>
      </c>
      <c r="E261" s="18" t="s">
        <v>878</v>
      </c>
      <c r="F261" s="12" t="s">
        <v>808</v>
      </c>
      <c r="G261" s="19">
        <v>20711</v>
      </c>
      <c r="H261" s="20">
        <v>44196</v>
      </c>
      <c r="I261" s="12" t="s">
        <v>877</v>
      </c>
      <c r="J261" s="21" t="s">
        <v>1055</v>
      </c>
      <c r="K261" s="12" t="s">
        <v>11</v>
      </c>
      <c r="L261" s="20">
        <v>44066</v>
      </c>
    </row>
    <row r="262" spans="1:12" ht="93.75" x14ac:dyDescent="0.25">
      <c r="A262" s="22">
        <v>259</v>
      </c>
      <c r="B262" s="12" t="s">
        <v>39</v>
      </c>
      <c r="C262" s="12" t="s">
        <v>15</v>
      </c>
      <c r="D262" s="12" t="s">
        <v>14</v>
      </c>
      <c r="E262" s="18" t="s">
        <v>859</v>
      </c>
      <c r="F262" s="12" t="s">
        <v>808</v>
      </c>
      <c r="G262" s="19">
        <v>15669.3</v>
      </c>
      <c r="H262" s="20">
        <v>44196</v>
      </c>
      <c r="I262" s="12" t="s">
        <v>868</v>
      </c>
      <c r="J262" s="21" t="s">
        <v>1055</v>
      </c>
      <c r="K262" s="12" t="s">
        <v>11</v>
      </c>
      <c r="L262" s="20">
        <v>44067</v>
      </c>
    </row>
    <row r="263" spans="1:12" ht="93.75" x14ac:dyDescent="0.25">
      <c r="A263" s="22">
        <v>260</v>
      </c>
      <c r="B263" s="12" t="s">
        <v>39</v>
      </c>
      <c r="C263" s="12" t="s">
        <v>15</v>
      </c>
      <c r="D263" s="12" t="s">
        <v>14</v>
      </c>
      <c r="E263" s="18" t="s">
        <v>857</v>
      </c>
      <c r="F263" s="12" t="s">
        <v>205</v>
      </c>
      <c r="G263" s="19">
        <v>10000</v>
      </c>
      <c r="H263" s="20">
        <v>44196</v>
      </c>
      <c r="I263" s="12" t="s">
        <v>858</v>
      </c>
      <c r="J263" s="21" t="s">
        <v>1055</v>
      </c>
      <c r="K263" s="12" t="s">
        <v>11</v>
      </c>
      <c r="L263" s="20">
        <v>44068</v>
      </c>
    </row>
    <row r="264" spans="1:12" ht="93.75" x14ac:dyDescent="0.25">
      <c r="A264" s="22">
        <v>261</v>
      </c>
      <c r="B264" s="12" t="s">
        <v>39</v>
      </c>
      <c r="C264" s="12" t="s">
        <v>15</v>
      </c>
      <c r="D264" s="12" t="s">
        <v>14</v>
      </c>
      <c r="E264" s="18" t="s">
        <v>869</v>
      </c>
      <c r="F264" s="12" t="s">
        <v>592</v>
      </c>
      <c r="G264" s="19">
        <v>49954</v>
      </c>
      <c r="H264" s="20">
        <v>44196</v>
      </c>
      <c r="I264" s="12" t="s">
        <v>283</v>
      </c>
      <c r="J264" s="21" t="s">
        <v>1055</v>
      </c>
      <c r="K264" s="12" t="s">
        <v>11</v>
      </c>
      <c r="L264" s="20">
        <v>44068</v>
      </c>
    </row>
    <row r="265" spans="1:12" ht="93.75" x14ac:dyDescent="0.25">
      <c r="A265" s="22">
        <v>262</v>
      </c>
      <c r="B265" s="12" t="s">
        <v>39</v>
      </c>
      <c r="C265" s="12" t="s">
        <v>15</v>
      </c>
      <c r="D265" s="12" t="s">
        <v>14</v>
      </c>
      <c r="E265" s="18" t="s">
        <v>875</v>
      </c>
      <c r="F265" s="12" t="s">
        <v>809</v>
      </c>
      <c r="G265" s="19">
        <v>600</v>
      </c>
      <c r="H265" s="20">
        <v>44196</v>
      </c>
      <c r="I265" s="12" t="s">
        <v>874</v>
      </c>
      <c r="J265" s="21" t="s">
        <v>1055</v>
      </c>
      <c r="K265" s="12" t="s">
        <v>11</v>
      </c>
      <c r="L265" s="20">
        <v>44069</v>
      </c>
    </row>
    <row r="266" spans="1:12" ht="93.75" x14ac:dyDescent="0.25">
      <c r="A266" s="22">
        <v>263</v>
      </c>
      <c r="B266" s="12" t="s">
        <v>39</v>
      </c>
      <c r="C266" s="12" t="s">
        <v>15</v>
      </c>
      <c r="D266" s="12" t="s">
        <v>14</v>
      </c>
      <c r="E266" s="18" t="s">
        <v>863</v>
      </c>
      <c r="F266" s="12" t="s">
        <v>796</v>
      </c>
      <c r="G266" s="19">
        <v>352618</v>
      </c>
      <c r="H266" s="20">
        <v>44196</v>
      </c>
      <c r="I266" s="12" t="s">
        <v>864</v>
      </c>
      <c r="J266" s="21" t="s">
        <v>1055</v>
      </c>
      <c r="K266" s="12" t="s">
        <v>11</v>
      </c>
      <c r="L266" s="20">
        <v>44070</v>
      </c>
    </row>
    <row r="267" spans="1:12" ht="93.75" x14ac:dyDescent="0.25">
      <c r="A267" s="22">
        <v>264</v>
      </c>
      <c r="B267" s="12" t="s">
        <v>39</v>
      </c>
      <c r="C267" s="12" t="s">
        <v>15</v>
      </c>
      <c r="D267" s="12" t="s">
        <v>14</v>
      </c>
      <c r="E267" s="18" t="s">
        <v>876</v>
      </c>
      <c r="F267" s="12" t="s">
        <v>620</v>
      </c>
      <c r="G267" s="19">
        <v>300000</v>
      </c>
      <c r="H267" s="20">
        <v>44196</v>
      </c>
      <c r="I267" s="12" t="s">
        <v>684</v>
      </c>
      <c r="J267" s="21" t="s">
        <v>1055</v>
      </c>
      <c r="K267" s="12" t="s">
        <v>11</v>
      </c>
      <c r="L267" s="20">
        <v>44071</v>
      </c>
    </row>
    <row r="268" spans="1:12" ht="93.75" x14ac:dyDescent="0.25">
      <c r="A268" s="22">
        <v>265</v>
      </c>
      <c r="B268" s="12" t="s">
        <v>39</v>
      </c>
      <c r="C268" s="12" t="s">
        <v>15</v>
      </c>
      <c r="D268" s="12" t="s">
        <v>14</v>
      </c>
      <c r="E268" s="18" t="s">
        <v>882</v>
      </c>
      <c r="F268" s="12" t="s">
        <v>797</v>
      </c>
      <c r="G268" s="19">
        <v>15605</v>
      </c>
      <c r="H268" s="20">
        <v>44196</v>
      </c>
      <c r="I268" s="12" t="s">
        <v>881</v>
      </c>
      <c r="J268" s="21" t="s">
        <v>1055</v>
      </c>
      <c r="K268" s="12" t="s">
        <v>11</v>
      </c>
      <c r="L268" s="20">
        <v>44074</v>
      </c>
    </row>
    <row r="269" spans="1:12" ht="93.75" x14ac:dyDescent="0.25">
      <c r="A269" s="22">
        <v>266</v>
      </c>
      <c r="B269" s="12" t="s">
        <v>39</v>
      </c>
      <c r="C269" s="12" t="s">
        <v>15</v>
      </c>
      <c r="D269" s="12" t="s">
        <v>14</v>
      </c>
      <c r="E269" s="18" t="s">
        <v>879</v>
      </c>
      <c r="F269" s="12" t="s">
        <v>620</v>
      </c>
      <c r="G269" s="19">
        <v>123970</v>
      </c>
      <c r="H269" s="20">
        <v>44196</v>
      </c>
      <c r="I269" s="12" t="s">
        <v>687</v>
      </c>
      <c r="J269" s="21" t="s">
        <v>1055</v>
      </c>
      <c r="K269" s="12" t="s">
        <v>11</v>
      </c>
      <c r="L269" s="20">
        <v>44074</v>
      </c>
    </row>
    <row r="270" spans="1:12" ht="93.75" x14ac:dyDescent="0.25">
      <c r="A270" s="22">
        <v>267</v>
      </c>
      <c r="B270" s="12" t="s">
        <v>39</v>
      </c>
      <c r="C270" s="12" t="s">
        <v>15</v>
      </c>
      <c r="D270" s="12" t="s">
        <v>14</v>
      </c>
      <c r="E270" s="18" t="s">
        <v>884</v>
      </c>
      <c r="F270" s="12" t="s">
        <v>379</v>
      </c>
      <c r="G270" s="19">
        <v>39489.050000000003</v>
      </c>
      <c r="H270" s="20">
        <v>44196</v>
      </c>
      <c r="I270" s="12" t="s">
        <v>883</v>
      </c>
      <c r="J270" s="21" t="s">
        <v>1055</v>
      </c>
      <c r="K270" s="12" t="s">
        <v>11</v>
      </c>
      <c r="L270" s="20">
        <v>44076</v>
      </c>
    </row>
    <row r="271" spans="1:12" ht="93.75" x14ac:dyDescent="0.25">
      <c r="A271" s="22">
        <v>268</v>
      </c>
      <c r="B271" s="12" t="s">
        <v>39</v>
      </c>
      <c r="C271" s="12" t="s">
        <v>15</v>
      </c>
      <c r="D271" s="12" t="s">
        <v>14</v>
      </c>
      <c r="E271" s="18" t="s">
        <v>886</v>
      </c>
      <c r="F271" s="12" t="s">
        <v>810</v>
      </c>
      <c r="G271" s="19">
        <v>3500</v>
      </c>
      <c r="H271" s="20">
        <v>44196</v>
      </c>
      <c r="I271" s="12" t="s">
        <v>885</v>
      </c>
      <c r="J271" s="21" t="s">
        <v>1055</v>
      </c>
      <c r="K271" s="12" t="s">
        <v>11</v>
      </c>
      <c r="L271" s="20">
        <v>44076</v>
      </c>
    </row>
    <row r="272" spans="1:12" ht="93.75" x14ac:dyDescent="0.25">
      <c r="A272" s="22">
        <v>269</v>
      </c>
      <c r="B272" s="12" t="s">
        <v>39</v>
      </c>
      <c r="C272" s="12" t="s">
        <v>15</v>
      </c>
      <c r="D272" s="12" t="s">
        <v>14</v>
      </c>
      <c r="E272" s="18" t="s">
        <v>891</v>
      </c>
      <c r="F272" s="12" t="s">
        <v>811</v>
      </c>
      <c r="G272" s="19">
        <v>4800</v>
      </c>
      <c r="H272" s="20">
        <v>44196</v>
      </c>
      <c r="I272" s="12" t="s">
        <v>890</v>
      </c>
      <c r="J272" s="21" t="s">
        <v>1055</v>
      </c>
      <c r="K272" s="12" t="s">
        <v>11</v>
      </c>
      <c r="L272" s="20">
        <v>44081</v>
      </c>
    </row>
    <row r="273" spans="1:14" ht="93.75" x14ac:dyDescent="0.25">
      <c r="A273" s="22">
        <v>270</v>
      </c>
      <c r="B273" s="12" t="s">
        <v>39</v>
      </c>
      <c r="C273" s="12" t="s">
        <v>15</v>
      </c>
      <c r="D273" s="12" t="s">
        <v>14</v>
      </c>
      <c r="E273" s="23" t="s">
        <v>812</v>
      </c>
      <c r="F273" s="12" t="s">
        <v>813</v>
      </c>
      <c r="G273" s="19">
        <v>49997.42</v>
      </c>
      <c r="H273" s="20">
        <v>44196</v>
      </c>
      <c r="I273" s="12" t="s">
        <v>806</v>
      </c>
      <c r="J273" s="21" t="s">
        <v>1055</v>
      </c>
      <c r="K273" s="12" t="s">
        <v>11</v>
      </c>
      <c r="L273" s="20">
        <v>44082</v>
      </c>
      <c r="N273" t="s">
        <v>963</v>
      </c>
    </row>
    <row r="274" spans="1:14" ht="93.75" x14ac:dyDescent="0.25">
      <c r="A274" s="22">
        <v>271</v>
      </c>
      <c r="B274" s="12" t="s">
        <v>39</v>
      </c>
      <c r="C274" s="12" t="s">
        <v>15</v>
      </c>
      <c r="D274" s="12" t="s">
        <v>14</v>
      </c>
      <c r="E274" s="18" t="s">
        <v>888</v>
      </c>
      <c r="F274" s="12" t="s">
        <v>814</v>
      </c>
      <c r="G274" s="19">
        <v>6631</v>
      </c>
      <c r="H274" s="20">
        <v>44196</v>
      </c>
      <c r="I274" s="12" t="s">
        <v>887</v>
      </c>
      <c r="J274" s="21" t="s">
        <v>1055</v>
      </c>
      <c r="K274" s="12" t="s">
        <v>11</v>
      </c>
      <c r="L274" s="20">
        <v>44082</v>
      </c>
    </row>
    <row r="275" spans="1:14" ht="93.75" x14ac:dyDescent="0.25">
      <c r="A275" s="22">
        <v>272</v>
      </c>
      <c r="B275" s="12" t="s">
        <v>39</v>
      </c>
      <c r="C275" s="12" t="s">
        <v>15</v>
      </c>
      <c r="D275" s="12" t="s">
        <v>14</v>
      </c>
      <c r="E275" s="18" t="s">
        <v>892</v>
      </c>
      <c r="F275" s="12" t="s">
        <v>638</v>
      </c>
      <c r="G275" s="19">
        <v>99540</v>
      </c>
      <c r="H275" s="20">
        <v>44196</v>
      </c>
      <c r="I275" s="12" t="s">
        <v>345</v>
      </c>
      <c r="J275" s="21" t="s">
        <v>1055</v>
      </c>
      <c r="K275" s="12" t="s">
        <v>11</v>
      </c>
      <c r="L275" s="20">
        <v>44084</v>
      </c>
    </row>
    <row r="276" spans="1:14" ht="93.75" x14ac:dyDescent="0.25">
      <c r="A276" s="22">
        <v>273</v>
      </c>
      <c r="B276" s="12" t="s">
        <v>39</v>
      </c>
      <c r="C276" s="12" t="s">
        <v>15</v>
      </c>
      <c r="D276" s="12" t="s">
        <v>14</v>
      </c>
      <c r="E276" s="18" t="s">
        <v>889</v>
      </c>
      <c r="F276" s="12" t="s">
        <v>826</v>
      </c>
      <c r="G276" s="19">
        <v>12925</v>
      </c>
      <c r="H276" s="20">
        <v>44196</v>
      </c>
      <c r="I276" s="12" t="s">
        <v>529</v>
      </c>
      <c r="J276" s="21" t="s">
        <v>1055</v>
      </c>
      <c r="K276" s="12" t="s">
        <v>11</v>
      </c>
      <c r="L276" s="20">
        <v>44084</v>
      </c>
    </row>
    <row r="277" spans="1:14" ht="93.75" x14ac:dyDescent="0.25">
      <c r="A277" s="22">
        <v>274</v>
      </c>
      <c r="B277" s="12" t="s">
        <v>39</v>
      </c>
      <c r="C277" s="12" t="s">
        <v>15</v>
      </c>
      <c r="D277" s="12" t="s">
        <v>14</v>
      </c>
      <c r="E277" s="18" t="s">
        <v>894</v>
      </c>
      <c r="F277" s="12" t="s">
        <v>815</v>
      </c>
      <c r="G277" s="19">
        <v>7440</v>
      </c>
      <c r="H277" s="20">
        <v>44196</v>
      </c>
      <c r="I277" s="12" t="s">
        <v>463</v>
      </c>
      <c r="J277" s="21" t="s">
        <v>1055</v>
      </c>
      <c r="K277" s="12" t="s">
        <v>11</v>
      </c>
      <c r="L277" s="20">
        <v>44088</v>
      </c>
    </row>
    <row r="278" spans="1:14" ht="93.75" x14ac:dyDescent="0.25">
      <c r="A278" s="22">
        <v>275</v>
      </c>
      <c r="B278" s="12" t="s">
        <v>39</v>
      </c>
      <c r="C278" s="12" t="s">
        <v>15</v>
      </c>
      <c r="D278" s="12" t="s">
        <v>14</v>
      </c>
      <c r="E278" s="18" t="s">
        <v>893</v>
      </c>
      <c r="F278" s="12" t="s">
        <v>827</v>
      </c>
      <c r="G278" s="19">
        <v>12204</v>
      </c>
      <c r="H278" s="20">
        <v>44196</v>
      </c>
      <c r="I278" s="12" t="s">
        <v>345</v>
      </c>
      <c r="J278" s="21" t="s">
        <v>1055</v>
      </c>
      <c r="K278" s="12" t="s">
        <v>11</v>
      </c>
      <c r="L278" s="20">
        <v>44089</v>
      </c>
    </row>
    <row r="279" spans="1:14" ht="93.75" x14ac:dyDescent="0.25">
      <c r="A279" s="22">
        <v>276</v>
      </c>
      <c r="B279" s="12" t="s">
        <v>39</v>
      </c>
      <c r="C279" s="12" t="s">
        <v>15</v>
      </c>
      <c r="D279" s="12" t="s">
        <v>14</v>
      </c>
      <c r="E279" s="18" t="s">
        <v>955</v>
      </c>
      <c r="F279" s="12" t="s">
        <v>816</v>
      </c>
      <c r="G279" s="19">
        <v>50000</v>
      </c>
      <c r="H279" s="20">
        <v>44196</v>
      </c>
      <c r="I279" s="12" t="s">
        <v>845</v>
      </c>
      <c r="J279" s="21" t="s">
        <v>1055</v>
      </c>
      <c r="K279" s="12" t="s">
        <v>11</v>
      </c>
      <c r="L279" s="20">
        <v>44098</v>
      </c>
    </row>
    <row r="280" spans="1:14" ht="93.75" x14ac:dyDescent="0.25">
      <c r="A280" s="22">
        <v>277</v>
      </c>
      <c r="B280" s="12" t="s">
        <v>39</v>
      </c>
      <c r="C280" s="12" t="s">
        <v>15</v>
      </c>
      <c r="D280" s="12" t="s">
        <v>14</v>
      </c>
      <c r="E280" s="18" t="s">
        <v>896</v>
      </c>
      <c r="F280" s="12" t="s">
        <v>817</v>
      </c>
      <c r="G280" s="19">
        <v>23440</v>
      </c>
      <c r="H280" s="20">
        <v>44196</v>
      </c>
      <c r="I280" s="12" t="s">
        <v>897</v>
      </c>
      <c r="J280" s="21" t="s">
        <v>1055</v>
      </c>
      <c r="K280" s="12" t="s">
        <v>11</v>
      </c>
      <c r="L280" s="20">
        <v>44098</v>
      </c>
    </row>
    <row r="281" spans="1:14" ht="93.75" x14ac:dyDescent="0.25">
      <c r="A281" s="22">
        <v>278</v>
      </c>
      <c r="B281" s="12" t="s">
        <v>39</v>
      </c>
      <c r="C281" s="12" t="s">
        <v>15</v>
      </c>
      <c r="D281" s="12" t="s">
        <v>14</v>
      </c>
      <c r="E281" s="18" t="s">
        <v>895</v>
      </c>
      <c r="F281" s="12" t="s">
        <v>828</v>
      </c>
      <c r="G281" s="19">
        <v>26925.360000000001</v>
      </c>
      <c r="H281" s="20">
        <v>44196</v>
      </c>
      <c r="I281" s="12" t="s">
        <v>675</v>
      </c>
      <c r="J281" s="21" t="s">
        <v>1055</v>
      </c>
      <c r="K281" s="12" t="s">
        <v>11</v>
      </c>
      <c r="L281" s="20">
        <v>44102</v>
      </c>
    </row>
    <row r="282" spans="1:14" ht="93.75" x14ac:dyDescent="0.25">
      <c r="A282" s="22">
        <v>279</v>
      </c>
      <c r="B282" s="12" t="s">
        <v>39</v>
      </c>
      <c r="C282" s="12" t="s">
        <v>15</v>
      </c>
      <c r="D282" s="12" t="s">
        <v>14</v>
      </c>
      <c r="E282" s="18" t="s">
        <v>899</v>
      </c>
      <c r="F282" s="12" t="s">
        <v>829</v>
      </c>
      <c r="G282" s="19">
        <v>300000</v>
      </c>
      <c r="H282" s="20">
        <v>44196</v>
      </c>
      <c r="I282" s="12" t="s">
        <v>898</v>
      </c>
      <c r="J282" s="21" t="s">
        <v>1055</v>
      </c>
      <c r="K282" s="12" t="s">
        <v>11</v>
      </c>
      <c r="L282" s="20">
        <v>44105</v>
      </c>
    </row>
    <row r="283" spans="1:14" ht="93.75" x14ac:dyDescent="0.25">
      <c r="A283" s="22">
        <v>280</v>
      </c>
      <c r="B283" s="12" t="s">
        <v>39</v>
      </c>
      <c r="C283" s="12" t="s">
        <v>15</v>
      </c>
      <c r="D283" s="12" t="s">
        <v>14</v>
      </c>
      <c r="E283" s="18" t="s">
        <v>921</v>
      </c>
      <c r="F283" s="12" t="s">
        <v>830</v>
      </c>
      <c r="G283" s="19">
        <v>99623.1</v>
      </c>
      <c r="H283" s="20">
        <v>44196</v>
      </c>
      <c r="I283" s="12" t="s">
        <v>851</v>
      </c>
      <c r="J283" s="21" t="s">
        <v>1055</v>
      </c>
      <c r="K283" s="12" t="s">
        <v>11</v>
      </c>
      <c r="L283" s="20">
        <v>44105</v>
      </c>
    </row>
    <row r="284" spans="1:14" ht="93.75" x14ac:dyDescent="0.25">
      <c r="A284" s="22">
        <v>281</v>
      </c>
      <c r="B284" s="12" t="s">
        <v>39</v>
      </c>
      <c r="C284" s="12" t="s">
        <v>15</v>
      </c>
      <c r="D284" s="12" t="s">
        <v>14</v>
      </c>
      <c r="E284" s="18" t="s">
        <v>920</v>
      </c>
      <c r="F284" s="12" t="s">
        <v>818</v>
      </c>
      <c r="G284" s="19">
        <v>8991</v>
      </c>
      <c r="H284" s="20">
        <v>44196</v>
      </c>
      <c r="I284" s="12" t="s">
        <v>377</v>
      </c>
      <c r="J284" s="21" t="s">
        <v>1055</v>
      </c>
      <c r="K284" s="12" t="s">
        <v>11</v>
      </c>
      <c r="L284" s="20">
        <v>44105</v>
      </c>
    </row>
    <row r="285" spans="1:14" ht="93.75" x14ac:dyDescent="0.25">
      <c r="A285" s="22">
        <v>282</v>
      </c>
      <c r="B285" s="12" t="s">
        <v>39</v>
      </c>
      <c r="C285" s="12" t="s">
        <v>15</v>
      </c>
      <c r="D285" s="12" t="s">
        <v>14</v>
      </c>
      <c r="E285" s="18" t="s">
        <v>919</v>
      </c>
      <c r="F285" s="12" t="s">
        <v>819</v>
      </c>
      <c r="G285" s="19">
        <v>19465</v>
      </c>
      <c r="H285" s="20">
        <v>44196</v>
      </c>
      <c r="I285" s="12" t="s">
        <v>918</v>
      </c>
      <c r="J285" s="21" t="s">
        <v>1055</v>
      </c>
      <c r="K285" s="12" t="s">
        <v>11</v>
      </c>
      <c r="L285" s="20">
        <v>44106</v>
      </c>
    </row>
    <row r="286" spans="1:14" ht="93.75" x14ac:dyDescent="0.25">
      <c r="A286" s="22">
        <v>283</v>
      </c>
      <c r="B286" s="12" t="s">
        <v>39</v>
      </c>
      <c r="C286" s="12" t="s">
        <v>15</v>
      </c>
      <c r="D286" s="12" t="s">
        <v>14</v>
      </c>
      <c r="E286" s="18" t="s">
        <v>900</v>
      </c>
      <c r="F286" s="12" t="s">
        <v>831</v>
      </c>
      <c r="G286" s="19">
        <v>192060</v>
      </c>
      <c r="H286" s="20">
        <v>44196</v>
      </c>
      <c r="I286" s="12" t="s">
        <v>345</v>
      </c>
      <c r="J286" s="21" t="s">
        <v>1055</v>
      </c>
      <c r="K286" s="12" t="s">
        <v>11</v>
      </c>
      <c r="L286" s="20">
        <v>44106</v>
      </c>
    </row>
    <row r="287" spans="1:14" ht="93.75" x14ac:dyDescent="0.25">
      <c r="A287" s="22">
        <v>284</v>
      </c>
      <c r="B287" s="12" t="s">
        <v>39</v>
      </c>
      <c r="C287" s="12" t="s">
        <v>15</v>
      </c>
      <c r="D287" s="12" t="s">
        <v>14</v>
      </c>
      <c r="E287" s="18" t="s">
        <v>907</v>
      </c>
      <c r="F287" s="12" t="s">
        <v>832</v>
      </c>
      <c r="G287" s="19">
        <v>145200</v>
      </c>
      <c r="H287" s="20">
        <v>44196</v>
      </c>
      <c r="I287" s="12" t="s">
        <v>908</v>
      </c>
      <c r="J287" s="21" t="s">
        <v>1055</v>
      </c>
      <c r="K287" s="12" t="s">
        <v>11</v>
      </c>
      <c r="L287" s="20">
        <v>44106</v>
      </c>
    </row>
    <row r="288" spans="1:14" ht="93.75" x14ac:dyDescent="0.25">
      <c r="A288" s="22">
        <v>285</v>
      </c>
      <c r="B288" s="12" t="s">
        <v>39</v>
      </c>
      <c r="C288" s="12" t="s">
        <v>15</v>
      </c>
      <c r="D288" s="12" t="s">
        <v>14</v>
      </c>
      <c r="E288" s="18" t="s">
        <v>917</v>
      </c>
      <c r="F288" s="12" t="s">
        <v>833</v>
      </c>
      <c r="G288" s="19">
        <v>30100</v>
      </c>
      <c r="H288" s="20">
        <v>44196</v>
      </c>
      <c r="I288" s="12" t="s">
        <v>345</v>
      </c>
      <c r="J288" s="21" t="s">
        <v>1055</v>
      </c>
      <c r="K288" s="12" t="s">
        <v>11</v>
      </c>
      <c r="L288" s="20">
        <v>44110</v>
      </c>
    </row>
    <row r="289" spans="1:12" ht="93.75" x14ac:dyDescent="0.25">
      <c r="A289" s="22">
        <v>286</v>
      </c>
      <c r="B289" s="12" t="s">
        <v>39</v>
      </c>
      <c r="C289" s="12" t="s">
        <v>15</v>
      </c>
      <c r="D289" s="12" t="s">
        <v>14</v>
      </c>
      <c r="E289" s="18" t="s">
        <v>916</v>
      </c>
      <c r="F289" s="12" t="s">
        <v>638</v>
      </c>
      <c r="G289" s="19">
        <v>270000</v>
      </c>
      <c r="H289" s="20">
        <v>44196</v>
      </c>
      <c r="I289" s="12" t="s">
        <v>915</v>
      </c>
      <c r="J289" s="21" t="s">
        <v>1055</v>
      </c>
      <c r="K289" s="12" t="s">
        <v>11</v>
      </c>
      <c r="L289" s="20">
        <v>44110</v>
      </c>
    </row>
    <row r="290" spans="1:12" ht="93.75" x14ac:dyDescent="0.25">
      <c r="A290" s="22">
        <v>287</v>
      </c>
      <c r="B290" s="12" t="s">
        <v>39</v>
      </c>
      <c r="C290" s="12" t="s">
        <v>15</v>
      </c>
      <c r="D290" s="12" t="s">
        <v>14</v>
      </c>
      <c r="E290" s="18" t="s">
        <v>905</v>
      </c>
      <c r="F290" s="12" t="s">
        <v>820</v>
      </c>
      <c r="G290" s="19">
        <v>2080</v>
      </c>
      <c r="H290" s="20">
        <v>44196</v>
      </c>
      <c r="I290" s="12" t="s">
        <v>906</v>
      </c>
      <c r="J290" s="21" t="s">
        <v>1055</v>
      </c>
      <c r="K290" s="12" t="s">
        <v>11</v>
      </c>
      <c r="L290" s="20">
        <v>44110</v>
      </c>
    </row>
    <row r="291" spans="1:12" ht="93.75" x14ac:dyDescent="0.25">
      <c r="A291" s="22">
        <v>288</v>
      </c>
      <c r="B291" s="12" t="s">
        <v>39</v>
      </c>
      <c r="C291" s="12" t="s">
        <v>15</v>
      </c>
      <c r="D291" s="12" t="s">
        <v>14</v>
      </c>
      <c r="E291" s="18" t="s">
        <v>956</v>
      </c>
      <c r="F291" s="12" t="s">
        <v>821</v>
      </c>
      <c r="G291" s="19">
        <v>11999</v>
      </c>
      <c r="H291" s="20">
        <v>44196</v>
      </c>
      <c r="I291" s="12" t="s">
        <v>957</v>
      </c>
      <c r="J291" s="21" t="s">
        <v>1055</v>
      </c>
      <c r="K291" s="12" t="s">
        <v>11</v>
      </c>
      <c r="L291" s="20">
        <v>44113</v>
      </c>
    </row>
    <row r="292" spans="1:12" ht="93.75" x14ac:dyDescent="0.25">
      <c r="A292" s="22">
        <v>289</v>
      </c>
      <c r="B292" s="12" t="s">
        <v>39</v>
      </c>
      <c r="C292" s="12" t="s">
        <v>15</v>
      </c>
      <c r="D292" s="12" t="s">
        <v>14</v>
      </c>
      <c r="E292" s="18" t="s">
        <v>904</v>
      </c>
      <c r="F292" s="12" t="s">
        <v>822</v>
      </c>
      <c r="G292" s="19">
        <v>3290</v>
      </c>
      <c r="H292" s="20">
        <v>44196</v>
      </c>
      <c r="I292" s="12" t="s">
        <v>903</v>
      </c>
      <c r="J292" s="21" t="s">
        <v>1055</v>
      </c>
      <c r="K292" s="12" t="s">
        <v>11</v>
      </c>
      <c r="L292" s="20">
        <v>44117</v>
      </c>
    </row>
    <row r="293" spans="1:12" ht="93.75" x14ac:dyDescent="0.25">
      <c r="A293" s="22">
        <v>290</v>
      </c>
      <c r="B293" s="12" t="s">
        <v>39</v>
      </c>
      <c r="C293" s="12" t="s">
        <v>15</v>
      </c>
      <c r="D293" s="12" t="s">
        <v>14</v>
      </c>
      <c r="E293" s="18" t="s">
        <v>902</v>
      </c>
      <c r="F293" s="12" t="s">
        <v>834</v>
      </c>
      <c r="G293" s="19">
        <v>18022.18</v>
      </c>
      <c r="H293" s="20">
        <v>44196</v>
      </c>
      <c r="I293" s="12" t="s">
        <v>653</v>
      </c>
      <c r="J293" s="21" t="s">
        <v>1055</v>
      </c>
      <c r="K293" s="12" t="s">
        <v>11</v>
      </c>
      <c r="L293" s="20">
        <v>44119</v>
      </c>
    </row>
    <row r="294" spans="1:12" ht="93.75" x14ac:dyDescent="0.25">
      <c r="A294" s="22">
        <v>291</v>
      </c>
      <c r="B294" s="12" t="s">
        <v>39</v>
      </c>
      <c r="C294" s="12" t="s">
        <v>15</v>
      </c>
      <c r="D294" s="12" t="s">
        <v>14</v>
      </c>
      <c r="E294" s="18" t="s">
        <v>914</v>
      </c>
      <c r="F294" s="12" t="s">
        <v>835</v>
      </c>
      <c r="G294" s="19">
        <v>70000</v>
      </c>
      <c r="H294" s="20">
        <v>44196</v>
      </c>
      <c r="I294" s="12" t="s">
        <v>913</v>
      </c>
      <c r="J294" s="21" t="s">
        <v>1055</v>
      </c>
      <c r="K294" s="12" t="s">
        <v>11</v>
      </c>
      <c r="L294" s="20">
        <v>44120</v>
      </c>
    </row>
    <row r="295" spans="1:12" ht="93.75" x14ac:dyDescent="0.25">
      <c r="A295" s="22">
        <v>292</v>
      </c>
      <c r="B295" s="12" t="s">
        <v>39</v>
      </c>
      <c r="C295" s="12" t="s">
        <v>15</v>
      </c>
      <c r="D295" s="12" t="s">
        <v>14</v>
      </c>
      <c r="E295" s="18" t="s">
        <v>901</v>
      </c>
      <c r="F295" s="12" t="s">
        <v>836</v>
      </c>
      <c r="G295" s="19">
        <v>20530</v>
      </c>
      <c r="H295" s="20">
        <v>44196</v>
      </c>
      <c r="I295" s="12" t="s">
        <v>529</v>
      </c>
      <c r="J295" s="21" t="s">
        <v>1055</v>
      </c>
      <c r="K295" s="12" t="s">
        <v>11</v>
      </c>
      <c r="L295" s="20">
        <v>44120</v>
      </c>
    </row>
    <row r="296" spans="1:12" ht="93.75" x14ac:dyDescent="0.25">
      <c r="A296" s="22">
        <v>293</v>
      </c>
      <c r="B296" s="12" t="s">
        <v>39</v>
      </c>
      <c r="C296" s="12" t="s">
        <v>15</v>
      </c>
      <c r="D296" s="12" t="s">
        <v>14</v>
      </c>
      <c r="E296" s="18" t="s">
        <v>912</v>
      </c>
      <c r="F296" s="12" t="s">
        <v>837</v>
      </c>
      <c r="G296" s="19">
        <v>24400</v>
      </c>
      <c r="H296" s="20">
        <v>44196</v>
      </c>
      <c r="I296" s="12" t="s">
        <v>911</v>
      </c>
      <c r="J296" s="21" t="s">
        <v>1055</v>
      </c>
      <c r="K296" s="12" t="s">
        <v>11</v>
      </c>
      <c r="L296" s="20">
        <v>44124</v>
      </c>
    </row>
    <row r="297" spans="1:12" ht="93.75" x14ac:dyDescent="0.25">
      <c r="A297" s="22">
        <v>294</v>
      </c>
      <c r="B297" s="12" t="s">
        <v>39</v>
      </c>
      <c r="C297" s="12" t="s">
        <v>15</v>
      </c>
      <c r="D297" s="12" t="s">
        <v>14</v>
      </c>
      <c r="E297" s="18" t="s">
        <v>910</v>
      </c>
      <c r="F297" s="12" t="s">
        <v>815</v>
      </c>
      <c r="G297" s="19">
        <v>33200</v>
      </c>
      <c r="H297" s="20">
        <v>44196</v>
      </c>
      <c r="I297" s="12" t="s">
        <v>463</v>
      </c>
      <c r="J297" s="21" t="s">
        <v>1055</v>
      </c>
      <c r="K297" s="12" t="s">
        <v>11</v>
      </c>
      <c r="L297" s="20">
        <v>44126</v>
      </c>
    </row>
    <row r="298" spans="1:12" ht="93.75" x14ac:dyDescent="0.25">
      <c r="A298" s="22">
        <v>295</v>
      </c>
      <c r="B298" s="12" t="s">
        <v>39</v>
      </c>
      <c r="C298" s="12" t="s">
        <v>15</v>
      </c>
      <c r="D298" s="12" t="s">
        <v>14</v>
      </c>
      <c r="E298" s="18" t="s">
        <v>909</v>
      </c>
      <c r="F298" s="12" t="s">
        <v>823</v>
      </c>
      <c r="G298" s="19">
        <v>35860</v>
      </c>
      <c r="H298" s="20">
        <v>44196</v>
      </c>
      <c r="I298" s="12" t="s">
        <v>302</v>
      </c>
      <c r="J298" s="21" t="s">
        <v>1055</v>
      </c>
      <c r="K298" s="12" t="s">
        <v>11</v>
      </c>
      <c r="L298" s="20">
        <v>44131</v>
      </c>
    </row>
    <row r="299" spans="1:12" ht="112.5" x14ac:dyDescent="0.25">
      <c r="A299" s="22">
        <v>296</v>
      </c>
      <c r="B299" s="12" t="s">
        <v>39</v>
      </c>
      <c r="C299" s="12" t="s">
        <v>15</v>
      </c>
      <c r="D299" s="12" t="s">
        <v>14</v>
      </c>
      <c r="E299" s="18" t="s">
        <v>1056</v>
      </c>
      <c r="F299" s="12" t="s">
        <v>824</v>
      </c>
      <c r="G299" s="19">
        <v>5900</v>
      </c>
      <c r="H299" s="20">
        <v>44196</v>
      </c>
      <c r="I299" s="12" t="s">
        <v>297</v>
      </c>
      <c r="J299" s="21" t="s">
        <v>1055</v>
      </c>
      <c r="K299" s="12" t="s">
        <v>11</v>
      </c>
      <c r="L299" s="20">
        <v>44132</v>
      </c>
    </row>
    <row r="300" spans="1:12" ht="93.75" x14ac:dyDescent="0.25">
      <c r="A300" s="22">
        <v>297</v>
      </c>
      <c r="B300" s="12" t="s">
        <v>39</v>
      </c>
      <c r="C300" s="12" t="s">
        <v>15</v>
      </c>
      <c r="D300" s="12" t="s">
        <v>14</v>
      </c>
      <c r="E300" s="18" t="s">
        <v>959</v>
      </c>
      <c r="F300" s="12" t="s">
        <v>825</v>
      </c>
      <c r="G300" s="19">
        <v>57951.6</v>
      </c>
      <c r="H300" s="20">
        <v>44196</v>
      </c>
      <c r="I300" s="12" t="s">
        <v>958</v>
      </c>
      <c r="J300" s="21" t="s">
        <v>1055</v>
      </c>
      <c r="K300" s="12" t="s">
        <v>11</v>
      </c>
      <c r="L300" s="20">
        <v>44132</v>
      </c>
    </row>
    <row r="301" spans="1:12" ht="93.75" x14ac:dyDescent="0.25">
      <c r="A301" s="22">
        <v>298</v>
      </c>
      <c r="B301" s="12" t="s">
        <v>39</v>
      </c>
      <c r="C301" s="12" t="s">
        <v>15</v>
      </c>
      <c r="D301" s="12" t="s">
        <v>14</v>
      </c>
      <c r="E301" s="18" t="s">
        <v>998</v>
      </c>
      <c r="F301" s="12" t="s">
        <v>838</v>
      </c>
      <c r="G301" s="19">
        <v>558</v>
      </c>
      <c r="H301" s="20">
        <v>44196</v>
      </c>
      <c r="I301" s="12" t="s">
        <v>999</v>
      </c>
      <c r="J301" s="21" t="s">
        <v>1055</v>
      </c>
      <c r="K301" s="12" t="s">
        <v>11</v>
      </c>
      <c r="L301" s="20">
        <v>44133</v>
      </c>
    </row>
    <row r="302" spans="1:12" ht="93.75" x14ac:dyDescent="0.25">
      <c r="A302" s="22">
        <v>299</v>
      </c>
      <c r="B302" s="12" t="s">
        <v>39</v>
      </c>
      <c r="C302" s="12" t="s">
        <v>15</v>
      </c>
      <c r="D302" s="12" t="s">
        <v>14</v>
      </c>
      <c r="E302" s="18" t="s">
        <v>1000</v>
      </c>
      <c r="F302" s="12" t="s">
        <v>997</v>
      </c>
      <c r="G302" s="19">
        <v>3643.2</v>
      </c>
      <c r="H302" s="20">
        <v>44196</v>
      </c>
      <c r="I302" s="12" t="s">
        <v>672</v>
      </c>
      <c r="J302" s="21" t="s">
        <v>1055</v>
      </c>
      <c r="K302" s="12" t="s">
        <v>11</v>
      </c>
      <c r="L302" s="20">
        <v>44137</v>
      </c>
    </row>
    <row r="303" spans="1:12" ht="93.75" x14ac:dyDescent="0.25">
      <c r="A303" s="22">
        <v>300</v>
      </c>
      <c r="B303" s="12" t="s">
        <v>39</v>
      </c>
      <c r="C303" s="12" t="s">
        <v>15</v>
      </c>
      <c r="D303" s="12" t="s">
        <v>14</v>
      </c>
      <c r="E303" s="18" t="s">
        <v>1002</v>
      </c>
      <c r="F303" s="12" t="s">
        <v>1001</v>
      </c>
      <c r="G303" s="19">
        <v>49000</v>
      </c>
      <c r="H303" s="20">
        <v>44196</v>
      </c>
      <c r="I303" s="12" t="s">
        <v>276</v>
      </c>
      <c r="J303" s="21" t="s">
        <v>1055</v>
      </c>
      <c r="K303" s="12" t="s">
        <v>11</v>
      </c>
      <c r="L303" s="20">
        <v>44141</v>
      </c>
    </row>
    <row r="304" spans="1:12" ht="93.75" x14ac:dyDescent="0.25">
      <c r="A304" s="22">
        <v>301</v>
      </c>
      <c r="B304" s="12" t="s">
        <v>39</v>
      </c>
      <c r="C304" s="12" t="s">
        <v>15</v>
      </c>
      <c r="D304" s="12" t="s">
        <v>14</v>
      </c>
      <c r="E304" s="18" t="s">
        <v>1004</v>
      </c>
      <c r="F304" s="12" t="s">
        <v>1003</v>
      </c>
      <c r="G304" s="19">
        <v>2210000</v>
      </c>
      <c r="H304" s="20">
        <v>44196</v>
      </c>
      <c r="I304" s="12" t="s">
        <v>851</v>
      </c>
      <c r="J304" s="21" t="s">
        <v>1055</v>
      </c>
      <c r="K304" s="12" t="s">
        <v>11</v>
      </c>
      <c r="L304" s="20">
        <v>44141</v>
      </c>
    </row>
    <row r="305" spans="1:12" ht="93.75" x14ac:dyDescent="0.25">
      <c r="A305" s="22">
        <v>302</v>
      </c>
      <c r="B305" s="12" t="s">
        <v>39</v>
      </c>
      <c r="C305" s="12" t="s">
        <v>15</v>
      </c>
      <c r="D305" s="12" t="s">
        <v>14</v>
      </c>
      <c r="E305" s="18" t="s">
        <v>1005</v>
      </c>
      <c r="F305" s="12" t="s">
        <v>1006</v>
      </c>
      <c r="G305" s="19">
        <v>389000</v>
      </c>
      <c r="H305" s="20">
        <v>44196</v>
      </c>
      <c r="I305" s="12" t="s">
        <v>941</v>
      </c>
      <c r="J305" s="21" t="s">
        <v>1055</v>
      </c>
      <c r="K305" s="12" t="s">
        <v>11</v>
      </c>
      <c r="L305" s="20">
        <v>44146</v>
      </c>
    </row>
    <row r="306" spans="1:12" ht="93.75" x14ac:dyDescent="0.25">
      <c r="A306" s="22">
        <v>303</v>
      </c>
      <c r="B306" s="12" t="s">
        <v>39</v>
      </c>
      <c r="C306" s="12" t="s">
        <v>15</v>
      </c>
      <c r="D306" s="12" t="s">
        <v>14</v>
      </c>
      <c r="E306" s="18" t="s">
        <v>1007</v>
      </c>
      <c r="F306" s="12" t="s">
        <v>829</v>
      </c>
      <c r="G306" s="19">
        <v>253000</v>
      </c>
      <c r="H306" s="20">
        <v>44196</v>
      </c>
      <c r="I306" s="12" t="s">
        <v>898</v>
      </c>
      <c r="J306" s="21" t="s">
        <v>1055</v>
      </c>
      <c r="K306" s="12" t="s">
        <v>11</v>
      </c>
      <c r="L306" s="20">
        <v>44152</v>
      </c>
    </row>
    <row r="307" spans="1:12" ht="150" x14ac:dyDescent="0.25">
      <c r="A307" s="22">
        <v>304</v>
      </c>
      <c r="B307" s="12" t="s">
        <v>39</v>
      </c>
      <c r="C307" s="12" t="s">
        <v>15</v>
      </c>
      <c r="D307" s="12" t="s">
        <v>14</v>
      </c>
      <c r="E307" s="18" t="s">
        <v>965</v>
      </c>
      <c r="F307" s="12" t="s">
        <v>223</v>
      </c>
      <c r="G307" s="19">
        <v>3643.2</v>
      </c>
      <c r="H307" s="20">
        <v>44196</v>
      </c>
      <c r="I307" s="12" t="s">
        <v>964</v>
      </c>
      <c r="J307" s="21" t="s">
        <v>1055</v>
      </c>
      <c r="K307" s="12" t="s">
        <v>11</v>
      </c>
      <c r="L307" s="20">
        <v>44152</v>
      </c>
    </row>
    <row r="308" spans="1:12" ht="93.75" x14ac:dyDescent="0.25">
      <c r="A308" s="22">
        <v>305</v>
      </c>
      <c r="B308" s="12" t="s">
        <v>39</v>
      </c>
      <c r="C308" s="12" t="s">
        <v>15</v>
      </c>
      <c r="D308" s="12" t="s">
        <v>14</v>
      </c>
      <c r="E308" s="18" t="s">
        <v>967</v>
      </c>
      <c r="F308" s="12" t="s">
        <v>966</v>
      </c>
      <c r="G308" s="19">
        <v>24000</v>
      </c>
      <c r="H308" s="20">
        <v>44196</v>
      </c>
      <c r="I308" s="12" t="s">
        <v>897</v>
      </c>
      <c r="J308" s="21" t="s">
        <v>1055</v>
      </c>
      <c r="K308" s="12" t="s">
        <v>11</v>
      </c>
      <c r="L308" s="20">
        <v>44153</v>
      </c>
    </row>
    <row r="309" spans="1:12" ht="93.75" x14ac:dyDescent="0.25">
      <c r="A309" s="22">
        <v>306</v>
      </c>
      <c r="B309" s="12" t="s">
        <v>39</v>
      </c>
      <c r="C309" s="12" t="s">
        <v>15</v>
      </c>
      <c r="D309" s="12" t="s">
        <v>14</v>
      </c>
      <c r="E309" s="18" t="s">
        <v>968</v>
      </c>
      <c r="F309" s="12" t="s">
        <v>481</v>
      </c>
      <c r="G309" s="19">
        <v>14148</v>
      </c>
      <c r="H309" s="20">
        <v>44196</v>
      </c>
      <c r="I309" s="12" t="s">
        <v>131</v>
      </c>
      <c r="J309" s="21" t="s">
        <v>1055</v>
      </c>
      <c r="K309" s="12" t="s">
        <v>11</v>
      </c>
      <c r="L309" s="20">
        <v>44155</v>
      </c>
    </row>
    <row r="310" spans="1:12" ht="93.75" x14ac:dyDescent="0.25">
      <c r="A310" s="22">
        <v>307</v>
      </c>
      <c r="B310" s="12" t="s">
        <v>39</v>
      </c>
      <c r="C310" s="12" t="s">
        <v>15</v>
      </c>
      <c r="D310" s="12" t="s">
        <v>14</v>
      </c>
      <c r="E310" s="18" t="s">
        <v>1008</v>
      </c>
      <c r="F310" s="12" t="s">
        <v>836</v>
      </c>
      <c r="G310" s="19">
        <v>20530</v>
      </c>
      <c r="H310" s="20">
        <v>44196</v>
      </c>
      <c r="I310" s="12" t="s">
        <v>529</v>
      </c>
      <c r="J310" s="21" t="s">
        <v>1055</v>
      </c>
      <c r="K310" s="12" t="s">
        <v>11</v>
      </c>
      <c r="L310" s="20">
        <v>44160</v>
      </c>
    </row>
    <row r="311" spans="1:12" ht="112.5" x14ac:dyDescent="0.25">
      <c r="A311" s="22">
        <v>308</v>
      </c>
      <c r="B311" s="12" t="s">
        <v>39</v>
      </c>
      <c r="C311" s="12" t="s">
        <v>15</v>
      </c>
      <c r="D311" s="12" t="s">
        <v>14</v>
      </c>
      <c r="E311" s="18" t="s">
        <v>970</v>
      </c>
      <c r="F311" s="12" t="s">
        <v>969</v>
      </c>
      <c r="G311" s="19">
        <v>38950</v>
      </c>
      <c r="H311" s="20">
        <v>44196</v>
      </c>
      <c r="I311" s="12" t="s">
        <v>971</v>
      </c>
      <c r="J311" s="21" t="s">
        <v>1055</v>
      </c>
      <c r="K311" s="12" t="s">
        <v>11</v>
      </c>
      <c r="L311" s="20">
        <v>44160</v>
      </c>
    </row>
    <row r="312" spans="1:12" ht="93.75" x14ac:dyDescent="0.25">
      <c r="A312" s="22">
        <v>309</v>
      </c>
      <c r="B312" s="12" t="s">
        <v>39</v>
      </c>
      <c r="C312" s="12" t="s">
        <v>15</v>
      </c>
      <c r="D312" s="12" t="s">
        <v>14</v>
      </c>
      <c r="E312" s="18" t="s">
        <v>1009</v>
      </c>
      <c r="F312" s="12" t="s">
        <v>1010</v>
      </c>
      <c r="G312" s="19">
        <v>123970</v>
      </c>
      <c r="H312" s="20">
        <v>44196</v>
      </c>
      <c r="I312" s="12" t="s">
        <v>1011</v>
      </c>
      <c r="J312" s="21" t="s">
        <v>1055</v>
      </c>
      <c r="K312" s="12" t="s">
        <v>11</v>
      </c>
      <c r="L312" s="20">
        <v>44161</v>
      </c>
    </row>
    <row r="313" spans="1:12" ht="93.75" x14ac:dyDescent="0.25">
      <c r="A313" s="22">
        <v>310</v>
      </c>
      <c r="B313" s="12" t="s">
        <v>39</v>
      </c>
      <c r="C313" s="12" t="s">
        <v>15</v>
      </c>
      <c r="D313" s="12" t="s">
        <v>14</v>
      </c>
      <c r="E313" s="18" t="s">
        <v>1012</v>
      </c>
      <c r="F313" s="12" t="s">
        <v>1013</v>
      </c>
      <c r="G313" s="19">
        <v>36233.279999999999</v>
      </c>
      <c r="H313" s="20">
        <v>44196</v>
      </c>
      <c r="I313" s="12" t="s">
        <v>675</v>
      </c>
      <c r="J313" s="21" t="s">
        <v>1055</v>
      </c>
      <c r="K313" s="12" t="s">
        <v>11</v>
      </c>
      <c r="L313" s="20">
        <v>44161</v>
      </c>
    </row>
    <row r="314" spans="1:12" ht="93.75" x14ac:dyDescent="0.25">
      <c r="A314" s="22">
        <v>311</v>
      </c>
      <c r="B314" s="12" t="s">
        <v>39</v>
      </c>
      <c r="C314" s="12" t="s">
        <v>15</v>
      </c>
      <c r="D314" s="12" t="s">
        <v>14</v>
      </c>
      <c r="E314" s="18" t="s">
        <v>1017</v>
      </c>
      <c r="F314" s="12" t="s">
        <v>1016</v>
      </c>
      <c r="G314" s="19">
        <v>49991.88</v>
      </c>
      <c r="H314" s="20">
        <v>44196</v>
      </c>
      <c r="I314" s="12" t="s">
        <v>1018</v>
      </c>
      <c r="J314" s="21" t="s">
        <v>1055</v>
      </c>
      <c r="K314" s="12" t="s">
        <v>11</v>
      </c>
      <c r="L314" s="20">
        <v>44161</v>
      </c>
    </row>
    <row r="315" spans="1:12" ht="112.5" x14ac:dyDescent="0.25">
      <c r="A315" s="22">
        <v>312</v>
      </c>
      <c r="B315" s="12" t="s">
        <v>39</v>
      </c>
      <c r="C315" s="12" t="s">
        <v>15</v>
      </c>
      <c r="D315" s="12" t="s">
        <v>14</v>
      </c>
      <c r="E315" s="18" t="s">
        <v>972</v>
      </c>
      <c r="F315" s="12" t="s">
        <v>973</v>
      </c>
      <c r="G315" s="19">
        <v>49715</v>
      </c>
      <c r="H315" s="20">
        <v>44196</v>
      </c>
      <c r="I315" s="12" t="s">
        <v>293</v>
      </c>
      <c r="J315" s="21" t="s">
        <v>1055</v>
      </c>
      <c r="K315" s="12" t="s">
        <v>11</v>
      </c>
      <c r="L315" s="20">
        <v>44161</v>
      </c>
    </row>
    <row r="316" spans="1:12" ht="93.75" x14ac:dyDescent="0.25">
      <c r="A316" s="22">
        <v>313</v>
      </c>
      <c r="B316" s="12" t="s">
        <v>39</v>
      </c>
      <c r="C316" s="12" t="s">
        <v>15</v>
      </c>
      <c r="D316" s="12" t="s">
        <v>14</v>
      </c>
      <c r="E316" s="18" t="s">
        <v>974</v>
      </c>
      <c r="F316" s="12" t="s">
        <v>187</v>
      </c>
      <c r="G316" s="19">
        <v>15000</v>
      </c>
      <c r="H316" s="20">
        <v>44196</v>
      </c>
      <c r="I316" s="12" t="s">
        <v>341</v>
      </c>
      <c r="J316" s="21" t="s">
        <v>1055</v>
      </c>
      <c r="K316" s="12" t="s">
        <v>11</v>
      </c>
      <c r="L316" s="20">
        <v>44161</v>
      </c>
    </row>
    <row r="317" spans="1:12" ht="93.75" x14ac:dyDescent="0.25">
      <c r="A317" s="22">
        <v>314</v>
      </c>
      <c r="B317" s="12" t="s">
        <v>39</v>
      </c>
      <c r="C317" s="12" t="s">
        <v>15</v>
      </c>
      <c r="D317" s="12" t="s">
        <v>14</v>
      </c>
      <c r="E317" s="18" t="s">
        <v>1035</v>
      </c>
      <c r="F317" s="12" t="s">
        <v>620</v>
      </c>
      <c r="G317" s="19">
        <v>25500</v>
      </c>
      <c r="H317" s="20">
        <v>44196</v>
      </c>
      <c r="I317" s="12" t="s">
        <v>27</v>
      </c>
      <c r="J317" s="21" t="s">
        <v>1055</v>
      </c>
      <c r="K317" s="12" t="s">
        <v>11</v>
      </c>
      <c r="L317" s="20">
        <v>44161</v>
      </c>
    </row>
    <row r="318" spans="1:12" ht="93.75" x14ac:dyDescent="0.25">
      <c r="A318" s="22">
        <v>315</v>
      </c>
      <c r="B318" s="12" t="s">
        <v>39</v>
      </c>
      <c r="C318" s="12" t="s">
        <v>15</v>
      </c>
      <c r="D318" s="12" t="s">
        <v>14</v>
      </c>
      <c r="E318" s="18" t="s">
        <v>1014</v>
      </c>
      <c r="F318" s="12" t="s">
        <v>1015</v>
      </c>
      <c r="G318" s="19">
        <v>15172</v>
      </c>
      <c r="H318" s="20">
        <v>44196</v>
      </c>
      <c r="I318" s="12" t="s">
        <v>980</v>
      </c>
      <c r="J318" s="21" t="s">
        <v>1055</v>
      </c>
      <c r="K318" s="12" t="s">
        <v>11</v>
      </c>
      <c r="L318" s="20">
        <v>44162</v>
      </c>
    </row>
    <row r="319" spans="1:12" ht="93.75" x14ac:dyDescent="0.25">
      <c r="A319" s="22">
        <v>316</v>
      </c>
      <c r="B319" s="12" t="s">
        <v>39</v>
      </c>
      <c r="C319" s="12" t="s">
        <v>15</v>
      </c>
      <c r="D319" s="12" t="s">
        <v>14</v>
      </c>
      <c r="E319" s="18" t="s">
        <v>975</v>
      </c>
      <c r="F319" s="12" t="s">
        <v>976</v>
      </c>
      <c r="G319" s="19">
        <v>20895</v>
      </c>
      <c r="H319" s="20">
        <v>44196</v>
      </c>
      <c r="I319" s="12" t="s">
        <v>977</v>
      </c>
      <c r="J319" s="21" t="s">
        <v>1055</v>
      </c>
      <c r="K319" s="12" t="s">
        <v>11</v>
      </c>
      <c r="L319" s="20">
        <v>44165</v>
      </c>
    </row>
    <row r="320" spans="1:12" ht="93.75" x14ac:dyDescent="0.25">
      <c r="A320" s="22">
        <v>317</v>
      </c>
      <c r="B320" s="12" t="s">
        <v>39</v>
      </c>
      <c r="C320" s="12" t="s">
        <v>15</v>
      </c>
      <c r="D320" s="12" t="s">
        <v>14</v>
      </c>
      <c r="E320" s="18" t="s">
        <v>978</v>
      </c>
      <c r="F320" s="12" t="s">
        <v>979</v>
      </c>
      <c r="G320" s="19">
        <v>48530</v>
      </c>
      <c r="H320" s="20">
        <v>44196</v>
      </c>
      <c r="I320" s="12" t="s">
        <v>980</v>
      </c>
      <c r="J320" s="21" t="s">
        <v>1055</v>
      </c>
      <c r="K320" s="12" t="s">
        <v>11</v>
      </c>
      <c r="L320" s="20">
        <v>44165</v>
      </c>
    </row>
    <row r="321" spans="1:12" ht="93.75" x14ac:dyDescent="0.25">
      <c r="A321" s="22">
        <v>318</v>
      </c>
      <c r="B321" s="12" t="s">
        <v>39</v>
      </c>
      <c r="C321" s="12" t="s">
        <v>15</v>
      </c>
      <c r="D321" s="12" t="s">
        <v>14</v>
      </c>
      <c r="E321" s="18" t="s">
        <v>981</v>
      </c>
      <c r="F321" s="12" t="s">
        <v>982</v>
      </c>
      <c r="G321" s="19">
        <v>99654</v>
      </c>
      <c r="H321" s="20">
        <v>44196</v>
      </c>
      <c r="I321" s="12" t="s">
        <v>983</v>
      </c>
      <c r="J321" s="21" t="s">
        <v>1055</v>
      </c>
      <c r="K321" s="12" t="s">
        <v>11</v>
      </c>
      <c r="L321" s="20">
        <v>44166</v>
      </c>
    </row>
    <row r="322" spans="1:12" ht="93.75" x14ac:dyDescent="0.25">
      <c r="A322" s="22">
        <v>319</v>
      </c>
      <c r="B322" s="12" t="s">
        <v>39</v>
      </c>
      <c r="C322" s="12" t="s">
        <v>15</v>
      </c>
      <c r="D322" s="12" t="s">
        <v>14</v>
      </c>
      <c r="E322" s="18" t="s">
        <v>985</v>
      </c>
      <c r="F322" s="12" t="s">
        <v>986</v>
      </c>
      <c r="G322" s="19">
        <v>123625</v>
      </c>
      <c r="H322" s="20">
        <v>44196</v>
      </c>
      <c r="I322" s="12" t="s">
        <v>984</v>
      </c>
      <c r="J322" s="21" t="s">
        <v>1055</v>
      </c>
      <c r="K322" s="12" t="s">
        <v>11</v>
      </c>
      <c r="L322" s="20">
        <v>44167</v>
      </c>
    </row>
    <row r="323" spans="1:12" ht="93.75" x14ac:dyDescent="0.25">
      <c r="A323" s="22">
        <v>320</v>
      </c>
      <c r="B323" s="12" t="s">
        <v>39</v>
      </c>
      <c r="C323" s="12" t="s">
        <v>15</v>
      </c>
      <c r="D323" s="12" t="s">
        <v>14</v>
      </c>
      <c r="E323" s="18" t="s">
        <v>1029</v>
      </c>
      <c r="F323" s="12" t="s">
        <v>992</v>
      </c>
      <c r="G323" s="19">
        <v>12576</v>
      </c>
      <c r="H323" s="20">
        <v>44196</v>
      </c>
      <c r="I323" s="12" t="s">
        <v>1030</v>
      </c>
      <c r="J323" s="21" t="s">
        <v>1055</v>
      </c>
      <c r="K323" s="12" t="s">
        <v>11</v>
      </c>
      <c r="L323" s="20">
        <v>44169</v>
      </c>
    </row>
    <row r="324" spans="1:12" ht="93.75" x14ac:dyDescent="0.25">
      <c r="A324" s="22">
        <v>321</v>
      </c>
      <c r="B324" s="12" t="s">
        <v>39</v>
      </c>
      <c r="C324" s="12" t="s">
        <v>15</v>
      </c>
      <c r="D324" s="12" t="s">
        <v>14</v>
      </c>
      <c r="E324" s="18" t="s">
        <v>987</v>
      </c>
      <c r="F324" s="12" t="s">
        <v>988</v>
      </c>
      <c r="G324" s="19">
        <v>6720</v>
      </c>
      <c r="H324" s="20">
        <v>44196</v>
      </c>
      <c r="I324" s="12" t="s">
        <v>989</v>
      </c>
      <c r="J324" s="21" t="s">
        <v>1055</v>
      </c>
      <c r="K324" s="12" t="s">
        <v>11</v>
      </c>
      <c r="L324" s="20">
        <v>44170</v>
      </c>
    </row>
    <row r="325" spans="1:12" ht="112.5" x14ac:dyDescent="0.25">
      <c r="A325" s="22">
        <v>322</v>
      </c>
      <c r="B325" s="12" t="s">
        <v>39</v>
      </c>
      <c r="C325" s="12" t="s">
        <v>15</v>
      </c>
      <c r="D325" s="12" t="s">
        <v>14</v>
      </c>
      <c r="E325" s="18" t="s">
        <v>990</v>
      </c>
      <c r="F325" s="12" t="s">
        <v>991</v>
      </c>
      <c r="G325" s="19">
        <v>16510</v>
      </c>
      <c r="H325" s="20">
        <v>44196</v>
      </c>
      <c r="I325" s="12" t="s">
        <v>867</v>
      </c>
      <c r="J325" s="21" t="s">
        <v>1055</v>
      </c>
      <c r="K325" s="12" t="s">
        <v>11</v>
      </c>
      <c r="L325" s="20">
        <v>44172</v>
      </c>
    </row>
    <row r="326" spans="1:12" ht="93.75" x14ac:dyDescent="0.25">
      <c r="A326" s="22">
        <v>323</v>
      </c>
      <c r="B326" s="12" t="s">
        <v>39</v>
      </c>
      <c r="C326" s="12" t="s">
        <v>15</v>
      </c>
      <c r="D326" s="12" t="s">
        <v>14</v>
      </c>
      <c r="E326" s="18" t="s">
        <v>994</v>
      </c>
      <c r="F326" s="12" t="s">
        <v>992</v>
      </c>
      <c r="G326" s="19">
        <v>5880</v>
      </c>
      <c r="H326" s="20">
        <v>44196</v>
      </c>
      <c r="I326" s="12" t="s">
        <v>993</v>
      </c>
      <c r="J326" s="21" t="s">
        <v>1055</v>
      </c>
      <c r="K326" s="12" t="s">
        <v>11</v>
      </c>
      <c r="L326" s="20">
        <v>44172</v>
      </c>
    </row>
    <row r="327" spans="1:12" ht="112.5" x14ac:dyDescent="0.25">
      <c r="A327" s="22">
        <v>324</v>
      </c>
      <c r="B327" s="12" t="s">
        <v>39</v>
      </c>
      <c r="C327" s="12" t="s">
        <v>15</v>
      </c>
      <c r="D327" s="12" t="s">
        <v>14</v>
      </c>
      <c r="E327" s="18" t="s">
        <v>995</v>
      </c>
      <c r="F327" s="12" t="s">
        <v>996</v>
      </c>
      <c r="G327" s="19">
        <v>6740.69</v>
      </c>
      <c r="H327" s="20">
        <v>44196</v>
      </c>
      <c r="I327" s="12" t="s">
        <v>867</v>
      </c>
      <c r="J327" s="21" t="s">
        <v>1055</v>
      </c>
      <c r="K327" s="12" t="s">
        <v>11</v>
      </c>
      <c r="L327" s="20">
        <v>44172</v>
      </c>
    </row>
    <row r="328" spans="1:12" ht="112.5" x14ac:dyDescent="0.25">
      <c r="A328" s="22">
        <v>325</v>
      </c>
      <c r="B328" s="12" t="s">
        <v>39</v>
      </c>
      <c r="C328" s="12" t="s">
        <v>15</v>
      </c>
      <c r="D328" s="12" t="s">
        <v>14</v>
      </c>
      <c r="E328" s="18" t="s">
        <v>1038</v>
      </c>
      <c r="F328" s="12" t="s">
        <v>1039</v>
      </c>
      <c r="G328" s="19">
        <v>6250</v>
      </c>
      <c r="H328" s="20">
        <v>44196</v>
      </c>
      <c r="I328" s="12" t="s">
        <v>877</v>
      </c>
      <c r="J328" s="21" t="s">
        <v>1055</v>
      </c>
      <c r="K328" s="12" t="s">
        <v>11</v>
      </c>
      <c r="L328" s="20">
        <v>44173</v>
      </c>
    </row>
    <row r="329" spans="1:12" ht="112.5" x14ac:dyDescent="0.25">
      <c r="A329" s="22">
        <v>326</v>
      </c>
      <c r="B329" s="12" t="s">
        <v>39</v>
      </c>
      <c r="C329" s="12" t="s">
        <v>15</v>
      </c>
      <c r="D329" s="12" t="s">
        <v>14</v>
      </c>
      <c r="E329" s="18" t="s">
        <v>1036</v>
      </c>
      <c r="F329" s="12" t="s">
        <v>1037</v>
      </c>
      <c r="G329" s="19">
        <v>17850</v>
      </c>
      <c r="H329" s="20">
        <v>44196</v>
      </c>
      <c r="I329" s="12" t="s">
        <v>466</v>
      </c>
      <c r="J329" s="21" t="s">
        <v>1055</v>
      </c>
      <c r="K329" s="12" t="s">
        <v>11</v>
      </c>
      <c r="L329" s="20">
        <v>44176</v>
      </c>
    </row>
    <row r="330" spans="1:12" ht="93.75" x14ac:dyDescent="0.25">
      <c r="A330" s="22">
        <v>327</v>
      </c>
      <c r="B330" s="12" t="s">
        <v>39</v>
      </c>
      <c r="C330" s="12" t="s">
        <v>15</v>
      </c>
      <c r="D330" s="12" t="s">
        <v>14</v>
      </c>
      <c r="E330" s="18" t="s">
        <v>1020</v>
      </c>
      <c r="F330" s="12" t="s">
        <v>1019</v>
      </c>
      <c r="G330" s="19">
        <v>7000</v>
      </c>
      <c r="H330" s="20">
        <v>44196</v>
      </c>
      <c r="I330" s="12" t="s">
        <v>1021</v>
      </c>
      <c r="J330" s="21" t="s">
        <v>1055</v>
      </c>
      <c r="K330" s="12" t="s">
        <v>11</v>
      </c>
      <c r="L330" s="20">
        <v>44179</v>
      </c>
    </row>
    <row r="331" spans="1:12" ht="93.75" x14ac:dyDescent="0.25">
      <c r="A331" s="22">
        <v>328</v>
      </c>
      <c r="B331" s="12" t="s">
        <v>39</v>
      </c>
      <c r="C331" s="12" t="s">
        <v>15</v>
      </c>
      <c r="D331" s="12" t="s">
        <v>14</v>
      </c>
      <c r="E331" s="18" t="s">
        <v>1045</v>
      </c>
      <c r="F331" s="12" t="s">
        <v>1046</v>
      </c>
      <c r="G331" s="19" t="s">
        <v>16</v>
      </c>
      <c r="H331" s="20">
        <v>44196</v>
      </c>
      <c r="I331" s="12" t="s">
        <v>933</v>
      </c>
      <c r="J331" s="21" t="s">
        <v>1055</v>
      </c>
      <c r="K331" s="12" t="s">
        <v>11</v>
      </c>
      <c r="L331" s="20">
        <v>44181</v>
      </c>
    </row>
    <row r="332" spans="1:12" ht="112.5" x14ac:dyDescent="0.25">
      <c r="A332" s="22">
        <v>329</v>
      </c>
      <c r="B332" s="12" t="s">
        <v>39</v>
      </c>
      <c r="C332" s="12" t="s">
        <v>15</v>
      </c>
      <c r="D332" s="12" t="s">
        <v>14</v>
      </c>
      <c r="E332" s="18" t="s">
        <v>1031</v>
      </c>
      <c r="F332" s="12" t="s">
        <v>1032</v>
      </c>
      <c r="G332" s="19">
        <v>8555.0400000000009</v>
      </c>
      <c r="H332" s="20">
        <v>44196</v>
      </c>
      <c r="I332" s="12" t="s">
        <v>867</v>
      </c>
      <c r="J332" s="21" t="s">
        <v>1055</v>
      </c>
      <c r="K332" s="12" t="s">
        <v>11</v>
      </c>
      <c r="L332" s="20">
        <v>44182</v>
      </c>
    </row>
    <row r="333" spans="1:12" ht="93.75" x14ac:dyDescent="0.25">
      <c r="A333" s="22">
        <v>330</v>
      </c>
      <c r="B333" s="12" t="s">
        <v>39</v>
      </c>
      <c r="C333" s="12" t="s">
        <v>15</v>
      </c>
      <c r="D333" s="12" t="s">
        <v>14</v>
      </c>
      <c r="E333" s="18" t="s">
        <v>1033</v>
      </c>
      <c r="F333" s="12" t="s">
        <v>1034</v>
      </c>
      <c r="G333" s="19">
        <v>35130.800000000003</v>
      </c>
      <c r="H333" s="20">
        <v>44196</v>
      </c>
      <c r="I333" s="12" t="s">
        <v>276</v>
      </c>
      <c r="J333" s="21" t="s">
        <v>1055</v>
      </c>
      <c r="K333" s="12" t="s">
        <v>11</v>
      </c>
      <c r="L333" s="20">
        <v>44186</v>
      </c>
    </row>
    <row r="334" spans="1:12" ht="93.75" x14ac:dyDescent="0.25">
      <c r="A334" s="22">
        <v>331</v>
      </c>
      <c r="B334" s="12" t="s">
        <v>39</v>
      </c>
      <c r="C334" s="12" t="s">
        <v>15</v>
      </c>
      <c r="D334" s="12" t="s">
        <v>14</v>
      </c>
      <c r="E334" s="29" t="s">
        <v>1041</v>
      </c>
      <c r="F334" s="12" t="s">
        <v>1040</v>
      </c>
      <c r="G334" s="19">
        <v>11843</v>
      </c>
      <c r="H334" s="20">
        <v>44196</v>
      </c>
      <c r="I334" s="12" t="s">
        <v>781</v>
      </c>
      <c r="J334" s="21" t="s">
        <v>1055</v>
      </c>
      <c r="K334" s="12" t="s">
        <v>11</v>
      </c>
      <c r="L334" s="20">
        <v>44186</v>
      </c>
    </row>
    <row r="335" spans="1:12" ht="93.75" x14ac:dyDescent="0.25">
      <c r="A335" s="22">
        <v>332</v>
      </c>
      <c r="B335" s="12" t="s">
        <v>39</v>
      </c>
      <c r="C335" s="12" t="s">
        <v>15</v>
      </c>
      <c r="D335" s="12" t="s">
        <v>14</v>
      </c>
      <c r="E335" s="18" t="s">
        <v>1023</v>
      </c>
      <c r="F335" s="12" t="s">
        <v>1022</v>
      </c>
      <c r="G335" s="19">
        <v>40985</v>
      </c>
      <c r="H335" s="20">
        <v>44196</v>
      </c>
      <c r="I335" s="12" t="s">
        <v>957</v>
      </c>
      <c r="J335" s="21" t="s">
        <v>1055</v>
      </c>
      <c r="K335" s="12" t="s">
        <v>11</v>
      </c>
      <c r="L335" s="20">
        <v>44187</v>
      </c>
    </row>
    <row r="336" spans="1:12" ht="93.75" x14ac:dyDescent="0.25">
      <c r="A336" s="22">
        <v>333</v>
      </c>
      <c r="B336" s="12" t="s">
        <v>39</v>
      </c>
      <c r="C336" s="12" t="s">
        <v>15</v>
      </c>
      <c r="D336" s="12" t="s">
        <v>14</v>
      </c>
      <c r="E336" s="18" t="s">
        <v>1042</v>
      </c>
      <c r="F336" s="12" t="s">
        <v>1043</v>
      </c>
      <c r="G336" s="19">
        <v>11550</v>
      </c>
      <c r="H336" s="20">
        <v>44196</v>
      </c>
      <c r="I336" s="12" t="s">
        <v>1044</v>
      </c>
      <c r="J336" s="21" t="s">
        <v>1055</v>
      </c>
      <c r="K336" s="12" t="s">
        <v>11</v>
      </c>
      <c r="L336" s="20">
        <v>44187</v>
      </c>
    </row>
  </sheetData>
  <mergeCells count="2">
    <mergeCell ref="A1:L1"/>
    <mergeCell ref="A2:L2"/>
  </mergeCells>
  <pageMargins left="0.19685039370078741" right="0.19685039370078741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Запрос котировок</vt:lpstr>
      <vt:lpstr>Единсвенный поставщик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Бабаев</dc:creator>
  <cp:lastModifiedBy>user</cp:lastModifiedBy>
  <cp:lastPrinted>2019-06-14T07:29:15Z</cp:lastPrinted>
  <dcterms:created xsi:type="dcterms:W3CDTF">2019-01-28T12:27:37Z</dcterms:created>
  <dcterms:modified xsi:type="dcterms:W3CDTF">2021-05-06T07:47:04Z</dcterms:modified>
</cp:coreProperties>
</file>